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6450"/>
  </bookViews>
  <sheets>
    <sheet name="E010 2023" sheetId="1" r:id="rId1"/>
  </sheets>
  <definedNames>
    <definedName name="_xlnm._FilterDatabase" localSheetId="0" hidden="1">'E010 2023'!#REF!</definedName>
    <definedName name="_xlnm.Print_Area" localSheetId="0">'E010 2023'!$A$1:$S$165</definedName>
    <definedName name="_xlnm.Print_Titles" localSheetId="0">'E010 2023'!$1:$6</definedName>
  </definedNames>
  <calcPr calcId="14562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1" i="1" l="1"/>
  <c r="D101" i="1"/>
  <c r="E153" i="1"/>
  <c r="E151" i="1"/>
  <c r="E148" i="1"/>
  <c r="D148" i="1"/>
  <c r="H148" i="1"/>
  <c r="H151" i="1"/>
  <c r="H153" i="1"/>
  <c r="J149" i="1"/>
  <c r="E135" i="1"/>
  <c r="D135" i="1"/>
  <c r="H135" i="1"/>
  <c r="H138" i="1"/>
  <c r="H140" i="1"/>
  <c r="J136" i="1"/>
  <c r="E122" i="1"/>
  <c r="D122" i="1"/>
  <c r="H122" i="1"/>
  <c r="H125" i="1"/>
  <c r="H127" i="1"/>
  <c r="J123" i="1"/>
  <c r="E109" i="1"/>
  <c r="D109" i="1"/>
  <c r="H109" i="1"/>
  <c r="H112" i="1"/>
  <c r="H114" i="1"/>
  <c r="J110" i="1"/>
  <c r="E101" i="1"/>
  <c r="E96" i="1"/>
  <c r="D96" i="1"/>
  <c r="H96" i="1"/>
  <c r="H101" i="1"/>
  <c r="H99" i="1"/>
  <c r="J97" i="1"/>
  <c r="E88" i="1"/>
  <c r="E83" i="1"/>
  <c r="D83" i="1"/>
  <c r="H83" i="1"/>
  <c r="H86" i="1"/>
  <c r="H88" i="1"/>
  <c r="J84" i="1"/>
  <c r="E70" i="1"/>
  <c r="D70" i="1"/>
  <c r="H70" i="1"/>
  <c r="H73" i="1"/>
  <c r="H75" i="1"/>
  <c r="J71" i="1"/>
  <c r="E57" i="1"/>
  <c r="D57" i="1"/>
  <c r="H57" i="1"/>
  <c r="H60" i="1"/>
  <c r="H62" i="1"/>
  <c r="J58" i="1"/>
  <c r="E44" i="1"/>
  <c r="D44" i="1"/>
  <c r="H44" i="1"/>
  <c r="H49" i="1"/>
  <c r="H47" i="1"/>
  <c r="J45" i="1"/>
  <c r="E31" i="1"/>
  <c r="D31" i="1"/>
  <c r="H31" i="1"/>
  <c r="H34" i="1"/>
  <c r="H36" i="1"/>
  <c r="J32" i="1"/>
  <c r="E17" i="1"/>
  <c r="D17" i="1"/>
  <c r="H17" i="1"/>
  <c r="H20" i="1"/>
  <c r="H22" i="1"/>
  <c r="F153" i="1"/>
  <c r="F151" i="1"/>
  <c r="F148" i="1"/>
  <c r="F140" i="1"/>
  <c r="F138" i="1"/>
  <c r="F135" i="1"/>
  <c r="F127" i="1"/>
  <c r="F125" i="1"/>
  <c r="F122" i="1"/>
  <c r="F114" i="1"/>
  <c r="F112" i="1"/>
  <c r="F109" i="1"/>
  <c r="F101" i="1"/>
  <c r="F99" i="1"/>
  <c r="F96" i="1"/>
  <c r="F88" i="1"/>
  <c r="F86" i="1"/>
  <c r="F83" i="1"/>
  <c r="F75" i="1"/>
  <c r="F73" i="1"/>
  <c r="F70" i="1"/>
  <c r="F62" i="1"/>
  <c r="F60" i="1"/>
  <c r="F57" i="1"/>
  <c r="F49" i="1"/>
  <c r="F47" i="1"/>
  <c r="F44" i="1"/>
  <c r="F36" i="1"/>
  <c r="F34" i="1"/>
  <c r="F31" i="1"/>
  <c r="F22" i="1"/>
  <c r="F20" i="1"/>
  <c r="F17" i="1"/>
  <c r="J18" i="1"/>
</calcChain>
</file>

<file path=xl/comments1.xml><?xml version="1.0" encoding="utf-8"?>
<comments xmlns="http://schemas.openxmlformats.org/spreadsheetml/2006/main">
  <authors>
    <author>LUIS JIMENEZ</author>
  </authors>
  <commentList>
    <comment ref="D5" authorId="0">
      <text>
        <r>
          <rPr>
            <b/>
            <sz val="20"/>
            <color indexed="81"/>
            <rFont val="Tahoma"/>
            <family val="2"/>
          </rPr>
          <t>INGRESAR PERÍODO DE CUMPLIMIENTO</t>
        </r>
      </text>
    </comment>
    <comment ref="D9" authorId="0">
      <text>
        <r>
          <rPr>
            <b/>
            <sz val="16"/>
            <color indexed="81"/>
            <rFont val="Tahoma"/>
            <family val="2"/>
          </rPr>
          <t xml:space="preserve">
</t>
        </r>
        <r>
          <rPr>
            <b/>
            <sz val="20"/>
            <color indexed="81"/>
            <rFont val="Tahoma"/>
            <family val="2"/>
          </rPr>
          <t>INGRESAR NOMBRE DE LA ENTIDAD</t>
        </r>
      </text>
    </comment>
    <comment ref="J18" authorId="0">
      <text>
        <r>
          <rPr>
            <b/>
            <sz val="22"/>
            <color indexed="81"/>
            <rFont val="Tahoma"/>
            <family val="2"/>
          </rPr>
          <t xml:space="preserve">
Instrucciones de llenado de las Explicaciones a las variaciones (aplica a todos los indicadores):
1.- El color de la semaforización se establece de acuerdo a los siguientes rangos PARA INDICADORES ASCENDENTES:
Verde:      95 % &lt;= X &lt;= 105%
Amarillo:  90 % &lt;= X &lt; 95%    ó   105% &lt; X &lt;= 110%  
Rojo:        X &lt; 90%  ó  X &gt;110%
2.- Si hay variaciones (semáforo amarillo o rojo) en el indicador o en alguna de las variables deberá proporcionar:
    a) CAUSA (Causas de las variaciones Máximo 5 renglones): Las explicaciones deberán ser con respecto al accionar institucional no a los valores numéricos.
    b) Efecto (consecuencias institucionales o daño a la población)
    c) Acciones para cumplir la meta
3.- Si el semáforo es verde en el indicador pero existen variaciones en variables deberá registrar:
    a) CAUSA (Causas de las variaciones Máximo 5 renglones): Las explicaciones deberán ser con respecto al accionar institucional no a los valores numéricos.
    b) EFECTO (consecuencias institucionales o daño a la población)
    c) Acciones para cumplir la meta
4.- Si el semáforo es verde tanto en indicador como en variables se deberán proporcionar sólo la CAUSA y EFECTO POSITIVO
5.- Si no hay metas programadas, no se puede reportar avance, pero si se pueden incluir explicaciones de lo intitucionalmente logrado.</t>
        </r>
      </text>
    </comment>
    <comment ref="E88" authorId="0">
      <text>
        <r>
          <rPr>
            <b/>
            <sz val="20"/>
            <color indexed="81"/>
            <rFont val="Tahoma"/>
            <family val="2"/>
          </rPr>
          <t>ESTA VARIABLE ES PROGRAMADA Y NO PUEDE CAMBIAR</t>
        </r>
      </text>
    </comment>
  </commentList>
</comments>
</file>

<file path=xl/sharedStrings.xml><?xml version="1.0" encoding="utf-8"?>
<sst xmlns="http://schemas.openxmlformats.org/spreadsheetml/2006/main" count="318" uniqueCount="113">
  <si>
    <t>COMISION COORDINADORA DE INSTITUTOS NACIONALES DE SALUD</t>
  </si>
  <si>
    <t>Y HOSPITALES DE ALTA ESPECIALIDAD</t>
  </si>
  <si>
    <t>MATRIZ DE INDICADORES PARA RESULTADOS (MIR)</t>
  </si>
  <si>
    <t>Clave entidad/unidad:</t>
  </si>
  <si>
    <t>Entidad/unidad:</t>
  </si>
  <si>
    <t>PP:   E010</t>
  </si>
  <si>
    <t>"FORMACIÓN Y CPACITACIÓN DE RECURSOS HUMANOS PARA LA SALUD"</t>
  </si>
  <si>
    <t>No.
de 
Ind.</t>
  </si>
  <si>
    <t>DEFINICION DEL INDICADOR</t>
  </si>
  <si>
    <t>META</t>
  </si>
  <si>
    <t>VARIACIÓN</t>
  </si>
  <si>
    <t>EXPLICACIÓN DE VARIACIONES</t>
  </si>
  <si>
    <t>ORIGINAL</t>
  </si>
  <si>
    <t>ALCANZADO</t>
  </si>
  <si>
    <t>ABSOLUTA</t>
  </si>
  <si>
    <t>%</t>
  </si>
  <si>
    <t>(1)</t>
  </si>
  <si>
    <t>(2)</t>
  </si>
  <si>
    <t>(2) - (1)</t>
  </si>
  <si>
    <t>(2/1) X 100</t>
  </si>
  <si>
    <t>INDICADOR</t>
  </si>
  <si>
    <t xml:space="preserve">VARIABLE 1 </t>
  </si>
  <si>
    <t xml:space="preserve">Número de médicos especialistas en formación de la misma cohorte que obtienen constancia de conclusión de estudios de posgrado clínico </t>
  </si>
  <si>
    <t>VARIABLE 2</t>
  </si>
  <si>
    <t>ACCIONES PARA LOGRAR LA REGULARIZACIÓN (VERIFICABLES O AUDITABLES) EN EL CUMPLIMIENTO DE METAS 3/ 4/</t>
  </si>
  <si>
    <t>Porcentaje de profesionales de la salud que concluyeron cursos de educación continua
FÓRMULA: VARIABLE1 / VARIABLE2 X 100</t>
  </si>
  <si>
    <t>Porcentaje de cursos de formación con percepción de calidad satisfactoria
FÓRMULA: VARIABLE1 / VARIABLE2 X 100</t>
  </si>
  <si>
    <t>Número de cursos de formación de posgrado impartidos con promedio de calificación de percepción de calidad por parte de los médicos en formación superior a 80 puntos</t>
  </si>
  <si>
    <t xml:space="preserve">Número de cursos de educación continua impartidos por la institución en el periodo </t>
  </si>
  <si>
    <t>Porcentaje de participantes externos en los cursos de educación continua
FÓRMULA: VARIABLE1 / VARIABLE2 X 100</t>
  </si>
  <si>
    <t>Porcentaje de espacios académicos ocupados 
FÓRMULA: VARIABLE1 / VARIABLE2 X 100</t>
  </si>
  <si>
    <t>Porcentaje de postulantes aceptados
FÓRMULA: VARIABLE1 / VARIABLE2 X 100</t>
  </si>
  <si>
    <t>Eficacia en la captación de participantes a cursos 
de educación continua
FÓRMULA: VARIABLE1 / VARIABLE2 X 100</t>
  </si>
  <si>
    <t>AUTORIZÓ</t>
  </si>
  <si>
    <t>Eficacia en la formación de médicos especialistas
FÓRMULA: VARIABLE1 / VARIABLE2 X 100</t>
  </si>
  <si>
    <t>Eficiencia terminal de especializaciones no 
clínicas, maestrías y doctorados 
FÓRMULA: VARIABLE1 / VARIABLE2 X 100</t>
  </si>
  <si>
    <t xml:space="preserve">Número de profesionales de especializaciones no clínicas, maestrías y doctorados de la misma cohorte con constancia de terminación 
</t>
  </si>
  <si>
    <t>Porcentaje de cursos de especialización no 
clínicas, maestrías y doctorados con percepción 
de calidad satisfactoria
FÓRMULA: VARIABLE1 / VARIABLE2 X 100</t>
  </si>
  <si>
    <t>Eficacia en la impartición de cursos 
de educación continua 
FÓRMULA: VARIABLE1 / VARIABLE2 X 100</t>
  </si>
  <si>
    <t xml:space="preserve">Número de médicos especialistas en formación  de la misma cohorte inscritos a estudios de posgrado clínico 
</t>
  </si>
  <si>
    <t xml:space="preserve">Total de profesionales de especializaciones no clínicas, maestrías y doctorados inscritos en la misma cohorte
</t>
  </si>
  <si>
    <t xml:space="preserve">Número de profesionales de la salud que  recibieron constancia de conclusión de los cursos de educación continua impartida por la institución
</t>
  </si>
  <si>
    <t xml:space="preserve">Número de profesionales de la salud inscritos a los cursos de educación continua realizados por la institución durante el periodo reportado 
</t>
  </si>
  <si>
    <t xml:space="preserve">Total de cursos de formación de posgrado para médicos en formación impartidos en el periodo
</t>
  </si>
  <si>
    <t xml:space="preserve">Número de cursos de especialización no clínica, maestría y doctorado impartidos con promedio de calificación de percepción de calidad superior a 80 puntos </t>
  </si>
  <si>
    <t xml:space="preserve">Total de cursos de especialización no clínica, maestría y doctorado impartidos en el periodo
</t>
  </si>
  <si>
    <t xml:space="preserve">Total de cursos de educación continua programados por la institución en el mismo periodo 
</t>
  </si>
  <si>
    <t xml:space="preserve">Número de participantes externos en los cursos de educación continua impartidos en el periodo
</t>
  </si>
  <si>
    <t xml:space="preserve">Total de participantes en los cursos de educación continua impartidos en el periodo </t>
  </si>
  <si>
    <t xml:space="preserve">Percepción sobre la calidad de los cursos de educación continua 
FÓRMULA: VARIABLE1 / VARIABLE2 </t>
  </si>
  <si>
    <t>Sumatoria de la calificación respecto a la calidad percibida de los cursos recibidos manifestada por los profesionales de la salud encuestados que participan en cursos de educación continua que concluyen en el periodo</t>
  </si>
  <si>
    <t xml:space="preserve">Total de profesionales de la salud encuestados que participan en cursos de educación continua que concluyen en el periodo
</t>
  </si>
  <si>
    <t>Número de espacios educativos de posgrado cubiertos (plazas, becas o matricula)</t>
  </si>
  <si>
    <t xml:space="preserve">Número de espacios educativos de posgrado disponibles en la institución </t>
  </si>
  <si>
    <t xml:space="preserve">Número de candidatos seleccionados por la institución para realizar estudios de posgrado </t>
  </si>
  <si>
    <t>Total de aspirantes que se presentaron a la institución para realizar estudios de posgrado</t>
  </si>
  <si>
    <t xml:space="preserve">Número de profesionales de la salud efectivamente inscritos a los cursos de educación continua realizados por la institución durante el periodo reportado </t>
  </si>
  <si>
    <t>Número de  profesionales de la salud que se proyectó asistirían a los cursos de educación continua que se realizaron durante el periodo reportado</t>
  </si>
  <si>
    <t>DIRECTOR GENERAL O EQUIVALENTE (NOMBE Y FIRMA)</t>
  </si>
  <si>
    <t>ELABORÓ Y VALIDÓ</t>
  </si>
  <si>
    <t>REVISÓ Y RECIBIÓ DE CONFORMIDAD</t>
  </si>
  <si>
    <t>TITULARA DEL ÁREA SUSTANTIVA (NOMBRE Y FIRMA)</t>
  </si>
  <si>
    <t xml:space="preserve">TITULAR DE ÁREA PLANEACÓN O EQUIVALENTE(NOMBRE Y FIRMA)
</t>
  </si>
  <si>
    <t xml:space="preserve">EFECTO </t>
  </si>
  <si>
    <t>(MÁXIMO 3 RENGLONES)</t>
  </si>
  <si>
    <t xml:space="preserve">ACCIONES PARA LOGRAR LA REGULARIZACIÓN (VERIFICABLES O AUDITABLES) EN EL CUMPLIMIENTO DE METAS </t>
  </si>
  <si>
    <t>CAUSA DE LAS VARIACIONES DE LA VARIABLE 2 ALCANZADA CON RESPECTO DE LA VARIABLE DOS PROGRAMADA</t>
  </si>
  <si>
    <t>CAUSA</t>
  </si>
  <si>
    <t>NOTA: FAVOR DE ENVIAR ESTE FORMATO EN SU VERSIÓN DEFINITIVA EN EXCEL Y ESCANEADO AL MOMENTO DE SU ENTREGA A LA CCINSHAE Y
RUBRICAR CADA UNA DE LAS HOJAS</t>
  </si>
  <si>
    <t>EFECTO</t>
  </si>
  <si>
    <t>EVALUACIÓN DE CUMPLIMIENTO DE METAS PERÍODO ENERO - DICIEMBRE 2023</t>
  </si>
  <si>
    <t>M7A</t>
  </si>
  <si>
    <t>CENTRO REGIONAL DE ALTA ESPECIALIDAD DE CHIAPAS</t>
  </si>
  <si>
    <t xml:space="preserve">El efecto es positivo para los profesionales de la salud porque se acutalizan en temas de trascendencia que favorece la atención a la salud           </t>
  </si>
  <si>
    <t xml:space="preserve">El efecto es positivo para los profesionales de la salud porque se acutalizan en temas de trascendencia que favorece la atención a la salud    </t>
  </si>
  <si>
    <t>DRA. LETICIA RODRIGUEZ RAMIREZ</t>
  </si>
  <si>
    <t>DRA. MAYRA IVETTE LOPEZ RUIZ</t>
  </si>
  <si>
    <t>DR. RAFAEL HEBERTO GUILLEN VILLATORO</t>
  </si>
  <si>
    <t>No exite riesgo para la población o personal que atiende el programa</t>
  </si>
  <si>
    <t>El indicador al cierre del período enero diciembre  de 2023 registró un alcanzado de 14 médicos especialistasde la misma cochorte  que obtienen constancia de conclusión de un programado de 13,  que afecta el cumplimiento de la meta, debido a que un residente de especialdiad troncal que había plaenado derivar a una subespecialidad, finalmente no lo hizo.</t>
  </si>
  <si>
    <t>El indicador al cierre del período enero diciembre  de 2023 registró un alcanzado de 0 profesionales de maestrías de la misma cochorte  que obtienen constancia de conclusión de un programado de 3,   que afecta el cumplimiento de la meta debido a que los estudiantes de la maestría no culminaron el proceso para obtensión de la tesis de grado.</t>
  </si>
  <si>
    <t>La causa de la variación de la  variable 2   es debido a la falta de conclusión del proceso de elaboración de tesis de grado de los profesionales en la maestría.</t>
  </si>
  <si>
    <t xml:space="preserve">Rezago en la obtención de constancia de término y obtención del grado para los profesionales que cruzan la maestría </t>
  </si>
  <si>
    <t xml:space="preserve">El efecto es positivo para los profesionales de la salud porque se actualizan en temas de trascendencia que favorece la atención a la salud           </t>
  </si>
  <si>
    <t>El efecto es positivo para la institución, el personal que maneja el programa y  el personal en formación en las especialidades troncales en el CRAE</t>
  </si>
  <si>
    <t>No existe variación en la V2</t>
  </si>
  <si>
    <t>El indicador al cierre del período enero diciembre  de 2023, registró un alcanzado de 1 curso  de maestría  con percepción de calidad superior a 80 puntos, de un programado de 1 por lo que el indicador se cumple en el 100%</t>
  </si>
  <si>
    <t>El efecto es positivo para la institución, el personal que maneja el programa y  el personal en formación  en la maestría que se realiza en el CRAE</t>
  </si>
  <si>
    <t>El indicador al cierre del período enero diciembre de 2023 registró un alcanzado de 10 cursos de educación continua impartidos de un programado de 10, no hay variación en el indicador ni en la variables y se logró el 100% de cumplimiento</t>
  </si>
  <si>
    <t xml:space="preserve">El efecto es positivo  para los profesionales de la salud que se acutalizan en temas de trascendencia que favorece la atención a la salud     </t>
  </si>
  <si>
    <t>El indicador al cierre del período enero diciembre de 2023 registró un alcanzado de 748 participantes externos en los cursos de educacion continua impartidos de un programado de 750, esto debido a la impartición de cursos de alto interés para el personal de 2o nivel de atención y al uso de la capacitación virtual</t>
  </si>
  <si>
    <t>El indicador al cierre del período enero diciembre de 2023 registró un alcanzado de 3900 en la  sumatoria de la calificación respecto a la calidad percibida de los crusos, de un programado de 3930 esto debido a que la satisfacción de los participantes evaluados  con relación a la calidad de los cursos recibidos es satisfactoria</t>
  </si>
  <si>
    <t>El efecto es positivo ya que permitió que  los profesionales de la salud evaluaran las actividades de capacitación médica continua, misma que sirve como retroalimentación para el personal que maneja el programa</t>
  </si>
  <si>
    <t>La variación en la variable original programada y la alcanzada se debe a que algunos participantes respondieron la encuesta de forma incorrecta y no se sumaron a la totalidad de encuestas aplicadas</t>
  </si>
  <si>
    <t xml:space="preserve">El efecto es positivo tanto para la institución,  ya que al cubrir el mayor número de espacios educativos,  hay mejor desarrollo de los programas operativos de las especialdiades médicas formando recursos humanos con calidad académica </t>
  </si>
  <si>
    <t>El indicador al cierre del período enero diciembre de 2023 registró un alcanzado de 32 candidatos seleccionados  de un programado de 32,  esto debido a que se consideraron los espacios para R1 en ambas unidades y al  incremento en las plazas de médicos residentes nacionales  en ambas unidades del CRAE, sin embargo el indicador se coloca en color amarillo debido a la variación en la V2</t>
  </si>
  <si>
    <t>Tener número limitado de candidatos para la selección de aspirantes a la  residencia médica puede ser negativo para el desarrollo del programa y la institución</t>
  </si>
  <si>
    <t xml:space="preserve">La variación de V2 puede tener varias posibles causas, desde la ubicación geográfica del estado y sobre todo del Hospital Ciudad Salud y la situación social que reduce el interés de los aspirantes, hasta la apertura de nuevas plazas de residentes en otros hospitales no solo del estado, sino, del país. </t>
  </si>
  <si>
    <t>Ampliar la convocatoria de forma oportuna para aspirantes a las residencias médicas de ambas unidades hospitalrias del CRAE,  seguir desarrollando el PUEM con las estrategias que mejoren su cumplimiento y que la academia sea atractiva para los aspirantes de nuevo ingreso</t>
  </si>
  <si>
    <t xml:space="preserve">El indicador al cierre del período enero diciembre de 2023 registró un alcanzado de 1950  profesionales de la salud efectivamente inscritos de un programado de 1900, esto debido a que los temas impartidos fueron de gran interés para los participantes lo que permitió  buena respuesta a la convocatoria 
</t>
  </si>
  <si>
    <t>El indicador al cierre del período enero diciembre  de 2023, registró un alcanzado de 1948  profesionales de la salud que recibieron constancia de conclusión de un programado de 1900  por lo que el indicador se cumple en el 99.9% debido al la convocatoria para el primer y segundo nivel de atención que acudieron a las capacitaciones.</t>
  </si>
  <si>
    <t>Se ofertó a secretaría de salud los temas de educación médica continua para que otorguen el universo que requiere la capacitación y las variables no sufran variaciones significativas al cierre de la información</t>
  </si>
  <si>
    <t>la variación en la variable 2 programada y la alcanzada es debido a que un residente de especialdiad troncal que había plaenado derivar a una subespecialidad, finalmente no lo hizo.</t>
  </si>
  <si>
    <t>La variación en las variables 2 se debe  al incremento en el número de plazas de médicos residentes en el ejercicio 2023 y a la redistribución de las áreas en el Hospital de Especialidades Pediátricas que apertura nuevos escenarios educativos para los residentes.</t>
  </si>
  <si>
    <t>Las decisiones de las derivaciones que realizan en las troncales no sólo dependen de la decisión de los residentes, si no, de la aceptación que tengan en las sedes, se revisará la meta del siguiente ejercicio.</t>
  </si>
  <si>
    <t>Dar seguimiento para el siguiente ejercicio a los profesionales que culminan.</t>
  </si>
  <si>
    <t xml:space="preserve">Las causas de la variación de la variable dos programada con relación a la variable 2 alcanzada que pasó de 1900 a 1950 profesionales de la salud inscritos a cursos de educación continua fue debido a la convocatoria  para médicos pasantes en servicio social en el estado para  la capacitación  en el diagnóstico oportuno y referencia correcta de pacientes con sospecha de cáncer en la infancia y la adolescencia. </t>
  </si>
  <si>
    <t>Para los próximos ejercicios serán considerados todos los cursos de formación de posgrado impartidos en el CRAE</t>
  </si>
  <si>
    <t>El indicador al cierre del período enero diciembre  de 2023, registró un alcanzado de 5 cursos de formación de posgrado con percepción de calidad superior a 80 puntos, de un programado de 4 por lo que el indicador se cumple en el 100.0%</t>
  </si>
  <si>
    <t>La causa en la variacion de la variable dos es debido aque en la cifra programada se consideraron solo 4 cursos de los 5 impartidos.</t>
  </si>
  <si>
    <t>La causa de la  variación de la variable 2 alcanzada, en relación a la  programada que pasó de 1900  a 1950  fue debido a que se impartió la réplica del curso a médicos pasantes en servicio social en el estado, lo que derivó respuesta de personal externo al curso de diagnóstico y manejo inicial de la diabetes tipo 1.</t>
  </si>
  <si>
    <t>El indicador al cierre del período enero diciembre de 2023 registró un alcanzado de 82 espacios educativos de posgrado cubiertos de un programado de 72,  esto debido al  incremento en las plazas de médicos residentes nacionales  en ambas unidades del CRAE en las 5 especialidades que se ofertan.</t>
  </si>
  <si>
    <t>Para el próximo ejercicio, se considerará el nuevo incremento que autorizó DGCES para las plazas de nuevo ingreso a las residencias médicas y los escenarios clínicos que ofrecen las unidades del CRAE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</si>
</sst>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name val="Arial"/>
      <family val="2"/>
    </font>
    <font>
      <b/>
      <sz val="18"/>
      <name val="Arial"/>
      <family val="2"/>
    </font>
    <font>
      <b/>
      <sz val="16"/>
      <name val="Arial"/>
      <family val="2"/>
    </font>
    <font>
      <sz val="10"/>
      <name val="Arial"/>
      <family val="2"/>
    </font>
    <font>
      <b/>
      <sz val="22"/>
      <color theme="1"/>
      <name val="Calibri"/>
      <family val="2"/>
      <scheme val="minor"/>
    </font>
    <font>
      <b/>
      <sz val="28"/>
      <name val="Arial"/>
      <family val="2"/>
    </font>
    <font>
      <b/>
      <sz val="26"/>
      <name val="Arial"/>
      <family val="2"/>
    </font>
    <font>
      <b/>
      <sz val="26"/>
      <color theme="1"/>
      <name val="Calibri"/>
      <family val="2"/>
      <scheme val="minor"/>
    </font>
    <font>
      <b/>
      <sz val="24"/>
      <color theme="1"/>
      <name val="Calibri"/>
      <family val="2"/>
      <scheme val="minor"/>
    </font>
    <font>
      <sz val="16"/>
      <name val="Arial"/>
      <family val="2"/>
    </font>
    <font>
      <b/>
      <sz val="26"/>
      <color theme="1"/>
      <name val="Arial"/>
      <family val="2"/>
    </font>
    <font>
      <b/>
      <i/>
      <sz val="26"/>
      <color theme="1"/>
      <name val="Calibri"/>
      <family val="2"/>
      <scheme val="minor"/>
    </font>
    <font>
      <sz val="24"/>
      <color theme="1"/>
      <name val="Calibri"/>
      <family val="2"/>
      <scheme val="minor"/>
    </font>
    <font>
      <b/>
      <sz val="20"/>
      <name val="Arial"/>
      <family val="2"/>
    </font>
    <font>
      <sz val="20"/>
      <color theme="1"/>
      <name val="Calibri"/>
      <family val="2"/>
      <scheme val="minor"/>
    </font>
    <font>
      <sz val="20"/>
      <name val="Arial"/>
      <family val="2"/>
    </font>
    <font>
      <b/>
      <sz val="22"/>
      <color indexed="81"/>
      <name val="Tahoma"/>
      <family val="2"/>
    </font>
    <font>
      <sz val="18"/>
      <color theme="1"/>
      <name val="Calibri"/>
      <family val="2"/>
      <scheme val="minor"/>
    </font>
    <font>
      <b/>
      <sz val="16"/>
      <color indexed="81"/>
      <name val="Tahoma"/>
      <family val="2"/>
    </font>
    <font>
      <b/>
      <sz val="20"/>
      <color indexed="81"/>
      <name val="Tahoma"/>
      <family val="2"/>
    </font>
    <font>
      <b/>
      <u/>
      <sz val="24"/>
      <name val="Arial"/>
      <family val="2"/>
    </font>
    <font>
      <b/>
      <sz val="22"/>
      <color theme="0"/>
      <name val="Calibri"/>
      <family val="2"/>
      <scheme val="minor"/>
    </font>
    <font>
      <b/>
      <sz val="16"/>
      <color theme="0"/>
      <name val="Arial"/>
      <family val="2"/>
    </font>
    <font>
      <b/>
      <sz val="28"/>
      <color theme="1"/>
      <name val="Arial"/>
      <family val="2"/>
    </font>
    <font>
      <b/>
      <sz val="28"/>
      <color theme="0"/>
      <name val="Calibri"/>
      <family val="2"/>
      <scheme val="minor"/>
    </font>
    <font>
      <b/>
      <sz val="36"/>
      <color theme="0"/>
      <name val="Calibri"/>
      <family val="2"/>
      <scheme val="minor"/>
    </font>
    <font>
      <b/>
      <sz val="26"/>
      <color theme="0"/>
      <name val="Arial"/>
      <family val="2"/>
    </font>
    <font>
      <sz val="11"/>
      <name val="Calibri"/>
      <family val="2"/>
      <scheme val="minor"/>
    </font>
    <font>
      <b/>
      <sz val="36"/>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06FA12"/>
        <bgColor indexed="64"/>
      </patternFill>
    </fill>
    <fill>
      <patternFill patternType="solid">
        <fgColor rgb="FFC00000"/>
        <bgColor indexed="64"/>
      </patternFill>
    </fill>
    <fill>
      <patternFill patternType="solid">
        <fgColor theme="9" tint="-0.249977111117893"/>
        <bgColor indexed="64"/>
      </patternFill>
    </fill>
    <fill>
      <patternFill patternType="solid">
        <fgColor rgb="FF00FFFF"/>
        <bgColor indexed="64"/>
      </patternFill>
    </fill>
  </fills>
  <borders count="40">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s>
  <cellStyleXfs count="2">
    <xf numFmtId="0" fontId="0" fillId="0" borderId="0"/>
    <xf numFmtId="0" fontId="4" fillId="0" borderId="0"/>
  </cellStyleXfs>
  <cellXfs count="150">
    <xf numFmtId="0" fontId="0" fillId="0" borderId="0" xfId="0"/>
    <xf numFmtId="0" fontId="0" fillId="2" borderId="0" xfId="0" applyFill="1"/>
    <xf numFmtId="0" fontId="1" fillId="0" borderId="13" xfId="0" applyFont="1" applyBorder="1" applyAlignment="1">
      <alignment vertical="center"/>
    </xf>
    <xf numFmtId="0" fontId="10" fillId="0" borderId="0" xfId="1" applyFont="1" applyAlignment="1">
      <alignment horizontal="center" vertical="center"/>
    </xf>
    <xf numFmtId="3" fontId="12" fillId="0" borderId="0" xfId="0" applyNumberFormat="1" applyFont="1" applyAlignment="1" applyProtection="1">
      <alignment horizontal="center" vertical="center" wrapText="1"/>
      <protection locked="0"/>
    </xf>
    <xf numFmtId="49" fontId="5" fillId="0" borderId="7" xfId="0" applyNumberFormat="1" applyFont="1" applyBorder="1" applyAlignment="1" applyProtection="1">
      <alignment horizontal="left" vertical="top" wrapText="1"/>
      <protection locked="0"/>
    </xf>
    <xf numFmtId="0" fontId="14" fillId="2" borderId="0" xfId="0" applyFont="1" applyFill="1"/>
    <xf numFmtId="0" fontId="15" fillId="2" borderId="0" xfId="0" applyFont="1" applyFill="1"/>
    <xf numFmtId="0" fontId="15" fillId="0" borderId="0" xfId="0" applyFont="1"/>
    <xf numFmtId="0" fontId="14" fillId="2" borderId="1" xfId="0" applyFont="1" applyFill="1" applyBorder="1" applyAlignment="1" applyProtection="1">
      <alignment horizontal="left"/>
      <protection locked="0"/>
    </xf>
    <xf numFmtId="0" fontId="14" fillId="2" borderId="2" xfId="0" applyFont="1" applyFill="1" applyBorder="1"/>
    <xf numFmtId="0" fontId="16" fillId="2" borderId="0" xfId="1" applyFont="1" applyFill="1"/>
    <xf numFmtId="0" fontId="14" fillId="2" borderId="0" xfId="1" applyFont="1" applyFill="1"/>
    <xf numFmtId="0" fontId="1" fillId="0" borderId="27" xfId="0" applyFont="1" applyBorder="1" applyAlignment="1">
      <alignment vertical="center"/>
    </xf>
    <xf numFmtId="0" fontId="1" fillId="0" borderId="24" xfId="0" applyFont="1" applyBorder="1" applyAlignment="1">
      <alignment vertical="center"/>
    </xf>
    <xf numFmtId="0" fontId="6" fillId="0" borderId="32" xfId="0" applyFont="1" applyBorder="1" applyAlignment="1">
      <alignment horizontal="center" vertical="center"/>
    </xf>
    <xf numFmtId="49" fontId="5" fillId="0" borderId="28" xfId="0" applyNumberFormat="1" applyFont="1" applyBorder="1" applyAlignment="1" applyProtection="1">
      <alignment horizontal="left" vertical="top" wrapText="1"/>
      <protection locked="0"/>
    </xf>
    <xf numFmtId="0" fontId="6" fillId="2" borderId="0" xfId="0" applyFont="1" applyFill="1" applyAlignment="1">
      <alignment horizontal="center" vertical="center"/>
    </xf>
    <xf numFmtId="0" fontId="10" fillId="2" borderId="0" xfId="1" applyFont="1" applyFill="1" applyAlignment="1">
      <alignment horizontal="center" vertical="center"/>
    </xf>
    <xf numFmtId="0" fontId="7" fillId="2" borderId="0" xfId="0" applyFont="1" applyFill="1" applyAlignment="1">
      <alignment horizontal="left" vertical="center" wrapText="1"/>
    </xf>
    <xf numFmtId="3" fontId="8" fillId="2" borderId="0" xfId="0" applyNumberFormat="1" applyFont="1" applyFill="1" applyAlignment="1" applyProtection="1">
      <alignment horizontal="center" vertical="center" wrapText="1"/>
      <protection locked="0"/>
    </xf>
    <xf numFmtId="164" fontId="8" fillId="2" borderId="0" xfId="0" applyNumberFormat="1" applyFont="1" applyFill="1" applyAlignment="1">
      <alignment horizontal="center" vertical="center" wrapText="1"/>
    </xf>
    <xf numFmtId="49" fontId="5" fillId="2" borderId="0" xfId="0" applyNumberFormat="1" applyFont="1" applyFill="1" applyAlignment="1" applyProtection="1">
      <alignment horizontal="left" vertical="center" wrapText="1"/>
      <protection locked="0"/>
    </xf>
    <xf numFmtId="49" fontId="5" fillId="0" borderId="6" xfId="0" applyNumberFormat="1" applyFont="1" applyBorder="1" applyAlignment="1">
      <alignment horizontal="center" vertical="center"/>
    </xf>
    <xf numFmtId="0" fontId="0" fillId="2" borderId="32" xfId="0" applyFill="1" applyBorder="1"/>
    <xf numFmtId="0" fontId="8" fillId="2" borderId="0" xfId="0" applyFont="1" applyFill="1" applyAlignment="1">
      <alignment horizontal="center" vertical="center" wrapText="1"/>
    </xf>
    <xf numFmtId="0" fontId="0" fillId="2" borderId="22" xfId="0" applyFill="1" applyBorder="1"/>
    <xf numFmtId="0" fontId="22" fillId="7" borderId="6" xfId="0" applyFont="1" applyFill="1" applyBorder="1" applyAlignment="1">
      <alignment horizontal="center"/>
    </xf>
    <xf numFmtId="0" fontId="8" fillId="2" borderId="0" xfId="0" applyFont="1" applyFill="1" applyAlignment="1">
      <alignment horizontal="center" vertical="center"/>
    </xf>
    <xf numFmtId="0" fontId="2" fillId="0" borderId="0" xfId="0" applyFont="1" applyAlignment="1">
      <alignment horizontal="left" vertical="center" wrapText="1"/>
    </xf>
    <xf numFmtId="0" fontId="28" fillId="9" borderId="35" xfId="0" applyFont="1" applyFill="1" applyBorder="1"/>
    <xf numFmtId="0" fontId="28" fillId="9" borderId="36" xfId="0" applyFont="1" applyFill="1" applyBorder="1"/>
    <xf numFmtId="0" fontId="6" fillId="4" borderId="32" xfId="0" applyFont="1" applyFill="1" applyBorder="1" applyAlignment="1">
      <alignment horizontal="center" vertical="center"/>
    </xf>
    <xf numFmtId="164" fontId="8" fillId="0" borderId="0" xfId="0" applyNumberFormat="1" applyFont="1" applyAlignment="1">
      <alignment horizontal="center" vertical="center" wrapText="1"/>
    </xf>
    <xf numFmtId="0" fontId="7" fillId="0" borderId="0" xfId="0" applyFont="1" applyAlignment="1">
      <alignment horizontal="left" vertical="center" wrapText="1"/>
    </xf>
    <xf numFmtId="0" fontId="6" fillId="4" borderId="7" xfId="0" applyFont="1" applyFill="1" applyBorder="1" applyAlignment="1">
      <alignment horizontal="center" vertical="center"/>
    </xf>
    <xf numFmtId="0" fontId="6" fillId="4" borderId="0" xfId="0" applyFont="1" applyFill="1" applyAlignment="1">
      <alignment horizontal="center" vertical="center"/>
    </xf>
    <xf numFmtId="49" fontId="25" fillId="8" borderId="14" xfId="0" applyNumberFormat="1" applyFont="1" applyFill="1" applyBorder="1" applyAlignment="1">
      <alignment horizontal="left" vertical="top" wrapText="1"/>
    </xf>
    <xf numFmtId="49" fontId="25" fillId="8" borderId="15" xfId="0" applyNumberFormat="1" applyFont="1" applyFill="1" applyBorder="1" applyAlignment="1">
      <alignment horizontal="left" vertical="top" wrapText="1"/>
    </xf>
    <xf numFmtId="49" fontId="25" fillId="8" borderId="26" xfId="0" applyNumberFormat="1" applyFont="1" applyFill="1" applyBorder="1" applyAlignment="1">
      <alignment horizontal="left" vertical="top" wrapText="1"/>
    </xf>
    <xf numFmtId="49" fontId="5" fillId="0" borderId="34" xfId="0" applyNumberFormat="1" applyFont="1" applyBorder="1" applyAlignment="1" applyProtection="1">
      <alignment horizontal="left" vertical="center" wrapText="1"/>
      <protection locked="0"/>
    </xf>
    <xf numFmtId="49" fontId="5" fillId="0" borderId="30" xfId="0" applyNumberFormat="1" applyFont="1" applyBorder="1" applyAlignment="1" applyProtection="1">
      <alignment horizontal="left" vertical="center" wrapText="1"/>
      <protection locked="0"/>
    </xf>
    <xf numFmtId="49" fontId="5" fillId="0" borderId="31" xfId="0" applyNumberFormat="1" applyFont="1" applyBorder="1" applyAlignment="1" applyProtection="1">
      <alignment horizontal="left" vertical="center" wrapText="1"/>
      <protection locked="0"/>
    </xf>
    <xf numFmtId="0" fontId="6" fillId="4" borderId="37" xfId="0" applyFont="1" applyFill="1" applyBorder="1" applyAlignment="1">
      <alignment horizontal="center" vertical="center"/>
    </xf>
    <xf numFmtId="0" fontId="6" fillId="4" borderId="32" xfId="0" applyFont="1" applyFill="1" applyBorder="1" applyAlignment="1">
      <alignment horizontal="center" vertical="center"/>
    </xf>
    <xf numFmtId="164" fontId="8" fillId="0" borderId="6" xfId="0" applyNumberFormat="1" applyFont="1" applyBorder="1" applyAlignment="1">
      <alignment horizontal="center" vertical="center" wrapText="1"/>
    </xf>
    <xf numFmtId="3" fontId="8" fillId="0" borderId="6" xfId="0" applyNumberFormat="1" applyFont="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10" fillId="0" borderId="6" xfId="1" applyFont="1" applyBorder="1" applyAlignment="1">
      <alignment horizontal="center" vertical="center"/>
    </xf>
    <xf numFmtId="0" fontId="6" fillId="4" borderId="35" xfId="0" applyFont="1" applyFill="1" applyBorder="1" applyAlignment="1">
      <alignment horizontal="center" vertical="center"/>
    </xf>
    <xf numFmtId="0" fontId="3" fillId="0" borderId="3" xfId="1" applyFont="1" applyBorder="1" applyAlignment="1">
      <alignment horizontal="center" vertical="center" wrapText="1"/>
    </xf>
    <xf numFmtId="0" fontId="3" fillId="0" borderId="33" xfId="1" applyFont="1" applyBorder="1" applyAlignment="1">
      <alignment horizontal="center" vertical="center" wrapText="1"/>
    </xf>
    <xf numFmtId="0" fontId="3" fillId="0" borderId="10" xfId="1" applyFont="1" applyBorder="1" applyAlignment="1">
      <alignment horizontal="center" vertical="center" wrapText="1"/>
    </xf>
    <xf numFmtId="0" fontId="7" fillId="0" borderId="3"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0" xfId="0" applyFont="1" applyBorder="1" applyAlignment="1">
      <alignment horizontal="center" vertical="center" wrapText="1"/>
    </xf>
    <xf numFmtId="164" fontId="8" fillId="0" borderId="3" xfId="0" applyNumberFormat="1" applyFont="1" applyBorder="1" applyAlignment="1">
      <alignment horizontal="center" vertical="center" wrapText="1"/>
    </xf>
    <xf numFmtId="164" fontId="8" fillId="0" borderId="33" xfId="0" applyNumberFormat="1" applyFont="1" applyBorder="1" applyAlignment="1">
      <alignment horizontal="center" vertical="center" wrapText="1"/>
    </xf>
    <xf numFmtId="164" fontId="8" fillId="0" borderId="10" xfId="0" applyNumberFormat="1" applyFont="1" applyBorder="1" applyAlignment="1">
      <alignment horizontal="center" vertical="center" wrapText="1"/>
    </xf>
    <xf numFmtId="164" fontId="8" fillId="0" borderId="4" xfId="0" applyNumberFormat="1" applyFont="1" applyBorder="1" applyAlignment="1">
      <alignment horizontal="center" vertical="center" wrapText="1"/>
    </xf>
    <xf numFmtId="164" fontId="8" fillId="0" borderId="5" xfId="0" applyNumberFormat="1" applyFont="1" applyBorder="1" applyAlignment="1">
      <alignment horizontal="center" vertical="center" wrapText="1"/>
    </xf>
    <xf numFmtId="164" fontId="8" fillId="0" borderId="8" xfId="0" applyNumberFormat="1" applyFont="1" applyBorder="1" applyAlignment="1">
      <alignment horizontal="center" vertical="center" wrapText="1"/>
    </xf>
    <xf numFmtId="164" fontId="8" fillId="0" borderId="9"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164" fontId="8" fillId="0" borderId="12" xfId="0" applyNumberFormat="1" applyFont="1" applyBorder="1" applyAlignment="1">
      <alignment horizontal="center" vertical="center" wrapText="1"/>
    </xf>
    <xf numFmtId="0" fontId="9" fillId="5" borderId="14" xfId="0" applyFont="1" applyFill="1" applyBorder="1" applyAlignment="1">
      <alignment horizontal="left" vertical="center" wrapText="1"/>
    </xf>
    <xf numFmtId="0" fontId="9" fillId="5" borderId="15"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9" fillId="0" borderId="14"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26" xfId="0" applyFont="1" applyBorder="1" applyAlignment="1" applyProtection="1">
      <alignment horizontal="left" vertical="center" wrapText="1"/>
      <protection locked="0"/>
    </xf>
    <xf numFmtId="0" fontId="27" fillId="7" borderId="17" xfId="0" applyFont="1" applyFill="1" applyBorder="1" applyAlignment="1">
      <alignment horizontal="center" vertical="center" wrapText="1"/>
    </xf>
    <xf numFmtId="0" fontId="27" fillId="7" borderId="18"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9" xfId="0" applyFont="1" applyFill="1" applyBorder="1" applyAlignment="1">
      <alignment horizontal="center" vertical="center" wrapText="1"/>
    </xf>
    <xf numFmtId="0" fontId="27" fillId="7" borderId="11" xfId="0" applyFont="1" applyFill="1" applyBorder="1" applyAlignment="1">
      <alignment horizontal="center" vertical="center" wrapText="1"/>
    </xf>
    <xf numFmtId="0" fontId="27" fillId="7" borderId="12" xfId="0" applyFont="1" applyFill="1" applyBorder="1" applyAlignment="1">
      <alignment horizontal="center" vertical="center" wrapText="1"/>
    </xf>
    <xf numFmtId="0" fontId="22" fillId="7" borderId="19" xfId="0" applyFont="1" applyFill="1" applyBorder="1" applyAlignment="1">
      <alignment horizontal="center"/>
    </xf>
    <xf numFmtId="0" fontId="26" fillId="7" borderId="17" xfId="0" applyFont="1" applyFill="1" applyBorder="1" applyAlignment="1">
      <alignment horizontal="center" vertical="center"/>
    </xf>
    <xf numFmtId="0" fontId="26" fillId="7" borderId="2" xfId="0" applyFont="1" applyFill="1" applyBorder="1" applyAlignment="1">
      <alignment horizontal="center" vertical="center"/>
    </xf>
    <xf numFmtId="0" fontId="26" fillId="7" borderId="20" xfId="0" applyFont="1" applyFill="1" applyBorder="1" applyAlignment="1">
      <alignment horizontal="center" vertical="center"/>
    </xf>
    <xf numFmtId="0" fontId="26" fillId="7" borderId="8" xfId="0" applyFont="1" applyFill="1" applyBorder="1" applyAlignment="1">
      <alignment horizontal="center" vertical="center"/>
    </xf>
    <xf numFmtId="0" fontId="26" fillId="7" borderId="0" xfId="0" applyFont="1" applyFill="1" applyAlignment="1">
      <alignment horizontal="center" vertical="center"/>
    </xf>
    <xf numFmtId="0" fontId="26" fillId="7" borderId="22" xfId="0" applyFont="1" applyFill="1" applyBorder="1" applyAlignment="1">
      <alignment horizontal="center" vertical="center"/>
    </xf>
    <xf numFmtId="0" fontId="26" fillId="7" borderId="11" xfId="0" applyFont="1" applyFill="1" applyBorder="1" applyAlignment="1">
      <alignment horizontal="center" vertical="center"/>
    </xf>
    <xf numFmtId="0" fontId="26" fillId="7" borderId="13" xfId="0" applyFont="1" applyFill="1" applyBorder="1" applyAlignment="1">
      <alignment horizontal="center" vertical="center"/>
    </xf>
    <xf numFmtId="0" fontId="26" fillId="7" borderId="24" xfId="0" applyFont="1" applyFill="1" applyBorder="1" applyAlignment="1">
      <alignment horizontal="center" vertical="center"/>
    </xf>
    <xf numFmtId="0" fontId="22" fillId="7" borderId="6" xfId="0" applyFont="1" applyFill="1" applyBorder="1" applyAlignment="1">
      <alignment horizontal="center"/>
    </xf>
    <xf numFmtId="49" fontId="5" fillId="0" borderId="6" xfId="0" applyNumberFormat="1" applyFont="1" applyBorder="1" applyAlignment="1">
      <alignment horizontal="center" vertical="center"/>
    </xf>
    <xf numFmtId="0" fontId="10" fillId="3" borderId="6" xfId="1" applyFont="1" applyFill="1" applyBorder="1" applyAlignment="1">
      <alignment horizontal="center" vertical="center"/>
    </xf>
    <xf numFmtId="0" fontId="10" fillId="0" borderId="3" xfId="1" applyFont="1" applyBorder="1" applyAlignment="1">
      <alignment horizontal="center" vertical="center"/>
    </xf>
    <xf numFmtId="0" fontId="10" fillId="0" borderId="10" xfId="1" applyFont="1" applyBorder="1" applyAlignment="1">
      <alignment horizontal="center" vertical="center"/>
    </xf>
    <xf numFmtId="3" fontId="8" fillId="6" borderId="6" xfId="0" applyNumberFormat="1" applyFont="1" applyFill="1" applyBorder="1" applyAlignment="1" applyProtection="1">
      <alignment horizontal="center" vertical="center" wrapText="1"/>
      <protection locked="0"/>
    </xf>
    <xf numFmtId="0" fontId="7" fillId="6" borderId="6" xfId="0" applyFont="1" applyFill="1" applyBorder="1" applyAlignment="1">
      <alignment horizontal="center" vertical="center" wrapText="1"/>
    </xf>
    <xf numFmtId="0" fontId="10" fillId="6" borderId="6" xfId="1" applyFont="1" applyFill="1" applyBorder="1" applyAlignment="1">
      <alignment horizontal="center" vertical="center"/>
    </xf>
    <xf numFmtId="0" fontId="11" fillId="0" borderId="3" xfId="0" applyFont="1" applyBorder="1" applyAlignment="1">
      <alignment horizontal="left" vertical="center" wrapText="1"/>
    </xf>
    <xf numFmtId="0" fontId="11" fillId="0" borderId="10" xfId="0" applyFont="1" applyBorder="1" applyAlignment="1">
      <alignment horizontal="left" vertical="center" wrapText="1"/>
    </xf>
    <xf numFmtId="3" fontId="8" fillId="0" borderId="3" xfId="0" applyNumberFormat="1" applyFont="1" applyBorder="1" applyAlignment="1" applyProtection="1">
      <alignment horizontal="center" vertical="center" wrapText="1"/>
      <protection locked="0"/>
    </xf>
    <xf numFmtId="3" fontId="8" fillId="0" borderId="10" xfId="0" applyNumberFormat="1" applyFont="1" applyBorder="1" applyAlignment="1" applyProtection="1">
      <alignment horizontal="center" vertical="center" wrapText="1"/>
      <protection locked="0"/>
    </xf>
    <xf numFmtId="49" fontId="5" fillId="0" borderId="14" xfId="0" applyNumberFormat="1" applyFont="1" applyBorder="1" applyAlignment="1" applyProtection="1">
      <alignment horizontal="left" vertical="center" wrapText="1"/>
      <protection locked="0"/>
    </xf>
    <xf numFmtId="49" fontId="5" fillId="0" borderId="15" xfId="0" applyNumberFormat="1" applyFont="1" applyBorder="1" applyAlignment="1" applyProtection="1">
      <alignment horizontal="left" vertical="center" wrapText="1"/>
      <protection locked="0"/>
    </xf>
    <xf numFmtId="49" fontId="5" fillId="0" borderId="26" xfId="0" applyNumberFormat="1" applyFont="1" applyBorder="1" applyAlignment="1" applyProtection="1">
      <alignment horizontal="left" vertical="center" wrapText="1"/>
      <protection locked="0"/>
    </xf>
    <xf numFmtId="0" fontId="10" fillId="0" borderId="38" xfId="1" applyFont="1" applyBorder="1" applyAlignment="1">
      <alignment horizontal="center" vertical="center"/>
    </xf>
    <xf numFmtId="0" fontId="7" fillId="0" borderId="38" xfId="0" applyFont="1" applyBorder="1" applyAlignment="1">
      <alignment horizontal="center" vertical="center" wrapText="1"/>
    </xf>
    <xf numFmtId="3" fontId="8" fillId="0" borderId="38" xfId="0" applyNumberFormat="1" applyFont="1" applyBorder="1" applyAlignment="1" applyProtection="1">
      <alignment horizontal="center" vertical="center" wrapText="1"/>
      <protection locked="0"/>
    </xf>
    <xf numFmtId="164" fontId="8" fillId="0" borderId="38" xfId="0" applyNumberFormat="1" applyFont="1" applyBorder="1" applyAlignment="1">
      <alignment horizontal="center" vertical="center" wrapText="1"/>
    </xf>
    <xf numFmtId="0" fontId="23" fillId="7" borderId="16" xfId="0" applyFont="1" applyFill="1" applyBorder="1" applyAlignment="1">
      <alignment horizontal="center" wrapText="1"/>
    </xf>
    <xf numFmtId="0" fontId="23" fillId="7" borderId="21" xfId="0" applyFont="1" applyFill="1" applyBorder="1" applyAlignment="1">
      <alignment horizontal="center"/>
    </xf>
    <xf numFmtId="0" fontId="23" fillId="7" borderId="23" xfId="0" applyFont="1" applyFill="1" applyBorder="1" applyAlignment="1">
      <alignment horizontal="center"/>
    </xf>
    <xf numFmtId="0" fontId="10" fillId="3" borderId="38" xfId="1" applyFont="1" applyFill="1" applyBorder="1" applyAlignment="1">
      <alignment horizontal="center" vertical="center"/>
    </xf>
    <xf numFmtId="0" fontId="7" fillId="3" borderId="6" xfId="0" applyFont="1" applyFill="1" applyBorder="1" applyAlignment="1">
      <alignment horizontal="center" vertical="center" wrapText="1"/>
    </xf>
    <xf numFmtId="0" fontId="7" fillId="3" borderId="38" xfId="0" applyFont="1" applyFill="1" applyBorder="1" applyAlignment="1">
      <alignment horizontal="center" vertical="center" wrapText="1"/>
    </xf>
    <xf numFmtId="3" fontId="8" fillId="3" borderId="6" xfId="0" applyNumberFormat="1" applyFont="1" applyFill="1" applyBorder="1" applyAlignment="1" applyProtection="1">
      <alignment horizontal="center" vertical="center" wrapText="1"/>
      <protection locked="0"/>
    </xf>
    <xf numFmtId="3" fontId="8" fillId="3" borderId="38" xfId="0" applyNumberFormat="1" applyFont="1" applyFill="1" applyBorder="1" applyAlignment="1" applyProtection="1">
      <alignment horizontal="center" vertical="center" wrapText="1"/>
      <protection locked="0"/>
    </xf>
    <xf numFmtId="3" fontId="8" fillId="3" borderId="3" xfId="0" applyNumberFormat="1" applyFont="1" applyFill="1" applyBorder="1" applyAlignment="1" applyProtection="1">
      <alignment horizontal="center" vertical="center" wrapText="1"/>
      <protection locked="0"/>
    </xf>
    <xf numFmtId="3" fontId="8" fillId="3" borderId="33" xfId="0" applyNumberFormat="1" applyFont="1" applyFill="1" applyBorder="1" applyAlignment="1" applyProtection="1">
      <alignment horizontal="center" vertical="center" wrapText="1"/>
      <protection locked="0"/>
    </xf>
    <xf numFmtId="3" fontId="8" fillId="3" borderId="39" xfId="0" applyNumberFormat="1" applyFont="1" applyFill="1" applyBorder="1" applyAlignment="1" applyProtection="1">
      <alignment horizontal="center" vertical="center" wrapText="1"/>
      <protection locked="0"/>
    </xf>
    <xf numFmtId="0" fontId="2" fillId="5" borderId="35"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36" xfId="0" applyFont="1" applyFill="1" applyBorder="1" applyAlignment="1">
      <alignment horizontal="left" vertical="center" wrapText="1"/>
    </xf>
    <xf numFmtId="0" fontId="24" fillId="4" borderId="37" xfId="0" applyFont="1" applyFill="1" applyBorder="1" applyAlignment="1">
      <alignment horizontal="center" vertical="center"/>
    </xf>
    <xf numFmtId="0" fontId="24" fillId="4" borderId="32" xfId="0" applyFont="1" applyFill="1" applyBorder="1" applyAlignment="1">
      <alignment horizontal="center" vertical="center"/>
    </xf>
    <xf numFmtId="0" fontId="24" fillId="4" borderId="35" xfId="0" applyFont="1" applyFill="1" applyBorder="1" applyAlignment="1">
      <alignment horizontal="center" vertical="center"/>
    </xf>
    <xf numFmtId="0" fontId="7" fillId="2" borderId="0" xfId="0" applyFont="1" applyFill="1" applyAlignment="1">
      <alignment horizontal="center"/>
    </xf>
    <xf numFmtId="0" fontId="21" fillId="2" borderId="0" xfId="0" applyFont="1" applyFill="1" applyAlignment="1" applyProtection="1">
      <alignment horizontal="center"/>
      <protection locked="0"/>
    </xf>
    <xf numFmtId="0" fontId="15" fillId="2" borderId="0" xfId="0" applyFont="1" applyFill="1" applyAlignment="1">
      <alignment horizontal="center"/>
    </xf>
    <xf numFmtId="0" fontId="2" fillId="0" borderId="1" xfId="0" applyFont="1" applyBorder="1" applyProtection="1">
      <protection locked="0"/>
    </xf>
    <xf numFmtId="0" fontId="18" fillId="0" borderId="1" xfId="0" applyFont="1" applyBorder="1" applyProtection="1">
      <protection locked="0"/>
    </xf>
    <xf numFmtId="3" fontId="8" fillId="6" borderId="6" xfId="0" applyNumberFormat="1" applyFont="1" applyFill="1" applyBorder="1" applyAlignment="1">
      <alignment horizontal="center" vertical="center" wrapText="1"/>
    </xf>
    <xf numFmtId="0" fontId="2" fillId="5" borderId="29" xfId="0" applyFont="1" applyFill="1" applyBorder="1" applyAlignment="1">
      <alignment horizontal="left" vertical="center" wrapText="1"/>
    </xf>
    <xf numFmtId="0" fontId="2" fillId="5" borderId="30" xfId="0" applyFont="1" applyFill="1" applyBorder="1" applyAlignment="1">
      <alignment horizontal="left" vertical="center" wrapText="1"/>
    </xf>
    <xf numFmtId="0" fontId="2" fillId="5" borderId="31" xfId="0" applyFont="1" applyFill="1" applyBorder="1" applyAlignment="1">
      <alignment horizontal="left" vertical="center" wrapText="1"/>
    </xf>
    <xf numFmtId="0" fontId="6" fillId="4" borderId="25" xfId="0" applyFont="1" applyFill="1" applyBorder="1" applyAlignment="1">
      <alignment horizontal="center" vertical="center"/>
    </xf>
    <xf numFmtId="0" fontId="6" fillId="4" borderId="21" xfId="0" applyFont="1" applyFill="1" applyBorder="1" applyAlignment="1">
      <alignment horizontal="center" vertical="center"/>
    </xf>
    <xf numFmtId="0" fontId="13" fillId="2" borderId="0" xfId="0" applyFont="1" applyFill="1" applyAlignment="1" applyProtection="1">
      <alignment horizontal="center"/>
      <protection locked="0"/>
    </xf>
    <xf numFmtId="0" fontId="10" fillId="3" borderId="3" xfId="1" applyFont="1" applyFill="1" applyBorder="1" applyAlignment="1">
      <alignment horizontal="center" vertical="center"/>
    </xf>
    <xf numFmtId="0" fontId="10" fillId="3" borderId="10" xfId="1" applyFont="1" applyFill="1" applyBorder="1" applyAlignment="1">
      <alignment horizontal="center" vertical="center"/>
    </xf>
    <xf numFmtId="0" fontId="11" fillId="3" borderId="3" xfId="0" applyFont="1" applyFill="1" applyBorder="1" applyAlignment="1">
      <alignment horizontal="left" vertical="center" wrapText="1"/>
    </xf>
    <xf numFmtId="0" fontId="11" fillId="3" borderId="10" xfId="0" applyFont="1" applyFill="1" applyBorder="1" applyAlignment="1">
      <alignment horizontal="left" vertical="center" wrapText="1"/>
    </xf>
    <xf numFmtId="3" fontId="8" fillId="3" borderId="3" xfId="0" applyNumberFormat="1" applyFont="1" applyFill="1" applyBorder="1" applyAlignment="1">
      <alignment horizontal="center" vertical="center" wrapText="1"/>
    </xf>
    <xf numFmtId="3" fontId="8" fillId="3" borderId="10" xfId="0" applyNumberFormat="1" applyFont="1" applyFill="1" applyBorder="1" applyAlignment="1">
      <alignment horizontal="center" vertical="center" wrapText="1"/>
    </xf>
    <xf numFmtId="0" fontId="2" fillId="5" borderId="0" xfId="0" applyFont="1" applyFill="1" applyAlignment="1">
      <alignment horizontal="left" vertical="center" wrapText="1"/>
    </xf>
    <xf numFmtId="0" fontId="8" fillId="2" borderId="0" xfId="0" applyFont="1" applyFill="1" applyAlignment="1">
      <alignment horizontal="center"/>
    </xf>
    <xf numFmtId="3" fontId="8" fillId="3" borderId="6" xfId="0" applyNumberFormat="1" applyFont="1" applyFill="1" applyBorder="1" applyAlignment="1">
      <alignment horizontal="center" vertical="center" wrapText="1"/>
    </xf>
    <xf numFmtId="0" fontId="8" fillId="5" borderId="2" xfId="0" applyFont="1" applyFill="1" applyBorder="1" applyAlignment="1">
      <alignment horizontal="center" vertical="center"/>
    </xf>
    <xf numFmtId="0" fontId="29" fillId="9" borderId="1" xfId="0" applyFont="1" applyFill="1" applyBorder="1" applyAlignment="1">
      <alignment horizontal="center" vertical="center" wrapText="1"/>
    </xf>
    <xf numFmtId="0" fontId="29" fillId="9" borderId="1" xfId="0" applyFont="1" applyFill="1" applyBorder="1" applyAlignment="1">
      <alignment horizontal="center" vertical="center"/>
    </xf>
    <xf numFmtId="0" fontId="8" fillId="5" borderId="2" xfId="0" applyFont="1" applyFill="1" applyBorder="1" applyAlignment="1">
      <alignment horizontal="center" vertical="center" wrapText="1"/>
    </xf>
    <xf numFmtId="0" fontId="8" fillId="2" borderId="0" xfId="0" applyFont="1" applyFill="1" applyAlignment="1">
      <alignment horizontal="center" vertical="center"/>
    </xf>
    <xf numFmtId="0" fontId="8" fillId="2" borderId="0" xfId="0" applyFont="1" applyFill="1" applyAlignment="1" applyProtection="1">
      <alignment horizontal="center" vertical="center"/>
      <protection locked="0"/>
    </xf>
  </cellXfs>
  <cellStyles count="2">
    <cellStyle name="Normal" xfId="0" builtinId="0"/>
    <cellStyle name="Normal 2" xfId="1"/>
  </cellStyles>
  <dxfs count="0"/>
  <tableStyles count="0" defaultTableStyle="TableStyleMedium2" defaultPivotStyle="PivotStyleLight16"/>
  <colors>
    <mruColors>
      <color rgb="FF00FFFF"/>
      <color rgb="FFF6ECA4"/>
      <color rgb="FF06FA12"/>
      <color rgb="FF0EF2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999258</xdr:colOff>
      <xdr:row>0</xdr:row>
      <xdr:rowOff>247650</xdr:rowOff>
    </xdr:from>
    <xdr:to>
      <xdr:col>18</xdr:col>
      <xdr:colOff>4088822</xdr:colOff>
      <xdr:row>7</xdr:row>
      <xdr:rowOff>65809</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50558" y="247650"/>
          <a:ext cx="4499264" cy="219940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5"/>
  <sheetViews>
    <sheetView tabSelected="1" view="pageBreakPreview" topLeftCell="A155" zoomScale="36" zoomScaleNormal="55" zoomScaleSheetLayoutView="36" zoomScalePageLayoutView="40" workbookViewId="0">
      <selection activeCell="C160" sqref="C160:E160"/>
    </sheetView>
  </sheetViews>
  <sheetFormatPr baseColWidth="10" defaultRowHeight="15" x14ac:dyDescent="0.25"/>
  <cols>
    <col min="1" max="1" width="10" customWidth="1"/>
    <col min="2" max="2" width="18.7109375" customWidth="1"/>
    <col min="3" max="3" width="98.5703125" customWidth="1"/>
    <col min="4" max="4" width="35.7109375" customWidth="1"/>
    <col min="5" max="5" width="37.42578125" customWidth="1"/>
    <col min="6" max="6" width="13.7109375" customWidth="1"/>
    <col min="7" max="7" width="23.85546875" customWidth="1"/>
    <col min="8" max="9" width="13.7109375" customWidth="1"/>
    <col min="10" max="18" width="20.7109375" customWidth="1"/>
    <col min="19" max="19" width="62.28515625" customWidth="1"/>
    <col min="238" max="238" width="7.85546875" customWidth="1"/>
    <col min="239" max="239" width="15.5703125" customWidth="1"/>
    <col min="240" max="240" width="42.85546875" customWidth="1"/>
    <col min="241" max="241" width="26.140625" customWidth="1"/>
    <col min="242" max="242" width="14.140625" customWidth="1"/>
    <col min="243" max="243" width="10.7109375" customWidth="1"/>
    <col min="244" max="244" width="16.85546875" customWidth="1"/>
    <col min="245" max="245" width="10.7109375" customWidth="1"/>
    <col min="246" max="246" width="18.5703125" customWidth="1"/>
    <col min="247" max="247" width="18.7109375" customWidth="1"/>
    <col min="248" max="249" width="10.7109375" customWidth="1"/>
    <col min="250" max="250" width="22.140625" customWidth="1"/>
    <col min="251" max="252" width="10.7109375" customWidth="1"/>
    <col min="253" max="253" width="19" customWidth="1"/>
    <col min="254" max="254" width="18.28515625" customWidth="1"/>
    <col min="255" max="256" width="17.42578125" customWidth="1"/>
    <col min="257" max="257" width="4.28515625" customWidth="1"/>
    <col min="258" max="258" width="19.28515625" customWidth="1"/>
    <col min="259" max="259" width="22.85546875" customWidth="1"/>
    <col min="261" max="261" width="12.5703125" bestFit="1" customWidth="1"/>
    <col min="494" max="494" width="7.85546875" customWidth="1"/>
    <col min="495" max="495" width="15.5703125" customWidth="1"/>
    <col min="496" max="496" width="42.85546875" customWidth="1"/>
    <col min="497" max="497" width="26.140625" customWidth="1"/>
    <col min="498" max="498" width="14.140625" customWidth="1"/>
    <col min="499" max="499" width="10.7109375" customWidth="1"/>
    <col min="500" max="500" width="16.85546875" customWidth="1"/>
    <col min="501" max="501" width="10.7109375" customWidth="1"/>
    <col min="502" max="502" width="18.5703125" customWidth="1"/>
    <col min="503" max="503" width="18.7109375" customWidth="1"/>
    <col min="504" max="505" width="10.7109375" customWidth="1"/>
    <col min="506" max="506" width="22.140625" customWidth="1"/>
    <col min="507" max="508" width="10.7109375" customWidth="1"/>
    <col min="509" max="509" width="19" customWidth="1"/>
    <col min="510" max="510" width="18.28515625" customWidth="1"/>
    <col min="511" max="512" width="17.42578125" customWidth="1"/>
    <col min="513" max="513" width="4.28515625" customWidth="1"/>
    <col min="514" max="514" width="19.28515625" customWidth="1"/>
    <col min="515" max="515" width="22.85546875" customWidth="1"/>
    <col min="517" max="517" width="12.5703125" bestFit="1" customWidth="1"/>
    <col min="750" max="750" width="7.85546875" customWidth="1"/>
    <col min="751" max="751" width="15.5703125" customWidth="1"/>
    <col min="752" max="752" width="42.85546875" customWidth="1"/>
    <col min="753" max="753" width="26.140625" customWidth="1"/>
    <col min="754" max="754" width="14.140625" customWidth="1"/>
    <col min="755" max="755" width="10.7109375" customWidth="1"/>
    <col min="756" max="756" width="16.85546875" customWidth="1"/>
    <col min="757" max="757" width="10.7109375" customWidth="1"/>
    <col min="758" max="758" width="18.5703125" customWidth="1"/>
    <col min="759" max="759" width="18.7109375" customWidth="1"/>
    <col min="760" max="761" width="10.7109375" customWidth="1"/>
    <col min="762" max="762" width="22.140625" customWidth="1"/>
    <col min="763" max="764" width="10.7109375" customWidth="1"/>
    <col min="765" max="765" width="19" customWidth="1"/>
    <col min="766" max="766" width="18.28515625" customWidth="1"/>
    <col min="767" max="768" width="17.42578125" customWidth="1"/>
    <col min="769" max="769" width="4.28515625" customWidth="1"/>
    <col min="770" max="770" width="19.28515625" customWidth="1"/>
    <col min="771" max="771" width="22.85546875" customWidth="1"/>
    <col min="773" max="773" width="12.5703125" bestFit="1" customWidth="1"/>
    <col min="1006" max="1006" width="7.85546875" customWidth="1"/>
    <col min="1007" max="1007" width="15.5703125" customWidth="1"/>
    <col min="1008" max="1008" width="42.85546875" customWidth="1"/>
    <col min="1009" max="1009" width="26.140625" customWidth="1"/>
    <col min="1010" max="1010" width="14.140625" customWidth="1"/>
    <col min="1011" max="1011" width="10.7109375" customWidth="1"/>
    <col min="1012" max="1012" width="16.85546875" customWidth="1"/>
    <col min="1013" max="1013" width="10.7109375" customWidth="1"/>
    <col min="1014" max="1014" width="18.5703125" customWidth="1"/>
    <col min="1015" max="1015" width="18.7109375" customWidth="1"/>
    <col min="1016" max="1017" width="10.7109375" customWidth="1"/>
    <col min="1018" max="1018" width="22.140625" customWidth="1"/>
    <col min="1019" max="1020" width="10.7109375" customWidth="1"/>
    <col min="1021" max="1021" width="19" customWidth="1"/>
    <col min="1022" max="1022" width="18.28515625" customWidth="1"/>
    <col min="1023" max="1024" width="17.42578125" customWidth="1"/>
    <col min="1025" max="1025" width="4.28515625" customWidth="1"/>
    <col min="1026" max="1026" width="19.28515625" customWidth="1"/>
    <col min="1027" max="1027" width="22.85546875" customWidth="1"/>
    <col min="1029" max="1029" width="12.5703125" bestFit="1" customWidth="1"/>
    <col min="1262" max="1262" width="7.85546875" customWidth="1"/>
    <col min="1263" max="1263" width="15.5703125" customWidth="1"/>
    <col min="1264" max="1264" width="42.85546875" customWidth="1"/>
    <col min="1265" max="1265" width="26.140625" customWidth="1"/>
    <col min="1266" max="1266" width="14.140625" customWidth="1"/>
    <col min="1267" max="1267" width="10.7109375" customWidth="1"/>
    <col min="1268" max="1268" width="16.85546875" customWidth="1"/>
    <col min="1269" max="1269" width="10.7109375" customWidth="1"/>
    <col min="1270" max="1270" width="18.5703125" customWidth="1"/>
    <col min="1271" max="1271" width="18.7109375" customWidth="1"/>
    <col min="1272" max="1273" width="10.7109375" customWidth="1"/>
    <col min="1274" max="1274" width="22.140625" customWidth="1"/>
    <col min="1275" max="1276" width="10.7109375" customWidth="1"/>
    <col min="1277" max="1277" width="19" customWidth="1"/>
    <col min="1278" max="1278" width="18.28515625" customWidth="1"/>
    <col min="1279" max="1280" width="17.42578125" customWidth="1"/>
    <col min="1281" max="1281" width="4.28515625" customWidth="1"/>
    <col min="1282" max="1282" width="19.28515625" customWidth="1"/>
    <col min="1283" max="1283" width="22.85546875" customWidth="1"/>
    <col min="1285" max="1285" width="12.5703125" bestFit="1" customWidth="1"/>
    <col min="1518" max="1518" width="7.85546875" customWidth="1"/>
    <col min="1519" max="1519" width="15.5703125" customWidth="1"/>
    <col min="1520" max="1520" width="42.85546875" customWidth="1"/>
    <col min="1521" max="1521" width="26.140625" customWidth="1"/>
    <col min="1522" max="1522" width="14.140625" customWidth="1"/>
    <col min="1523" max="1523" width="10.7109375" customWidth="1"/>
    <col min="1524" max="1524" width="16.85546875" customWidth="1"/>
    <col min="1525" max="1525" width="10.7109375" customWidth="1"/>
    <col min="1526" max="1526" width="18.5703125" customWidth="1"/>
    <col min="1527" max="1527" width="18.7109375" customWidth="1"/>
    <col min="1528" max="1529" width="10.7109375" customWidth="1"/>
    <col min="1530" max="1530" width="22.140625" customWidth="1"/>
    <col min="1531" max="1532" width="10.7109375" customWidth="1"/>
    <col min="1533" max="1533" width="19" customWidth="1"/>
    <col min="1534" max="1534" width="18.28515625" customWidth="1"/>
    <col min="1535" max="1536" width="17.42578125" customWidth="1"/>
    <col min="1537" max="1537" width="4.28515625" customWidth="1"/>
    <col min="1538" max="1538" width="19.28515625" customWidth="1"/>
    <col min="1539" max="1539" width="22.85546875" customWidth="1"/>
    <col min="1541" max="1541" width="12.5703125" bestFit="1" customWidth="1"/>
    <col min="1774" max="1774" width="7.85546875" customWidth="1"/>
    <col min="1775" max="1775" width="15.5703125" customWidth="1"/>
    <col min="1776" max="1776" width="42.85546875" customWidth="1"/>
    <col min="1777" max="1777" width="26.140625" customWidth="1"/>
    <col min="1778" max="1778" width="14.140625" customWidth="1"/>
    <col min="1779" max="1779" width="10.7109375" customWidth="1"/>
    <col min="1780" max="1780" width="16.85546875" customWidth="1"/>
    <col min="1781" max="1781" width="10.7109375" customWidth="1"/>
    <col min="1782" max="1782" width="18.5703125" customWidth="1"/>
    <col min="1783" max="1783" width="18.7109375" customWidth="1"/>
    <col min="1784" max="1785" width="10.7109375" customWidth="1"/>
    <col min="1786" max="1786" width="22.140625" customWidth="1"/>
    <col min="1787" max="1788" width="10.7109375" customWidth="1"/>
    <col min="1789" max="1789" width="19" customWidth="1"/>
    <col min="1790" max="1790" width="18.28515625" customWidth="1"/>
    <col min="1791" max="1792" width="17.42578125" customWidth="1"/>
    <col min="1793" max="1793" width="4.28515625" customWidth="1"/>
    <col min="1794" max="1794" width="19.28515625" customWidth="1"/>
    <col min="1795" max="1795" width="22.85546875" customWidth="1"/>
    <col min="1797" max="1797" width="12.5703125" bestFit="1" customWidth="1"/>
    <col min="2030" max="2030" width="7.85546875" customWidth="1"/>
    <col min="2031" max="2031" width="15.5703125" customWidth="1"/>
    <col min="2032" max="2032" width="42.85546875" customWidth="1"/>
    <col min="2033" max="2033" width="26.140625" customWidth="1"/>
    <col min="2034" max="2034" width="14.140625" customWidth="1"/>
    <col min="2035" max="2035" width="10.7109375" customWidth="1"/>
    <col min="2036" max="2036" width="16.85546875" customWidth="1"/>
    <col min="2037" max="2037" width="10.7109375" customWidth="1"/>
    <col min="2038" max="2038" width="18.5703125" customWidth="1"/>
    <col min="2039" max="2039" width="18.7109375" customWidth="1"/>
    <col min="2040" max="2041" width="10.7109375" customWidth="1"/>
    <col min="2042" max="2042" width="22.140625" customWidth="1"/>
    <col min="2043" max="2044" width="10.7109375" customWidth="1"/>
    <col min="2045" max="2045" width="19" customWidth="1"/>
    <col min="2046" max="2046" width="18.28515625" customWidth="1"/>
    <col min="2047" max="2048" width="17.42578125" customWidth="1"/>
    <col min="2049" max="2049" width="4.28515625" customWidth="1"/>
    <col min="2050" max="2050" width="19.28515625" customWidth="1"/>
    <col min="2051" max="2051" width="22.85546875" customWidth="1"/>
    <col min="2053" max="2053" width="12.5703125" bestFit="1" customWidth="1"/>
    <col min="2286" max="2286" width="7.85546875" customWidth="1"/>
    <col min="2287" max="2287" width="15.5703125" customWidth="1"/>
    <col min="2288" max="2288" width="42.85546875" customWidth="1"/>
    <col min="2289" max="2289" width="26.140625" customWidth="1"/>
    <col min="2290" max="2290" width="14.140625" customWidth="1"/>
    <col min="2291" max="2291" width="10.7109375" customWidth="1"/>
    <col min="2292" max="2292" width="16.85546875" customWidth="1"/>
    <col min="2293" max="2293" width="10.7109375" customWidth="1"/>
    <col min="2294" max="2294" width="18.5703125" customWidth="1"/>
    <col min="2295" max="2295" width="18.7109375" customWidth="1"/>
    <col min="2296" max="2297" width="10.7109375" customWidth="1"/>
    <col min="2298" max="2298" width="22.140625" customWidth="1"/>
    <col min="2299" max="2300" width="10.7109375" customWidth="1"/>
    <col min="2301" max="2301" width="19" customWidth="1"/>
    <col min="2302" max="2302" width="18.28515625" customWidth="1"/>
    <col min="2303" max="2304" width="17.42578125" customWidth="1"/>
    <col min="2305" max="2305" width="4.28515625" customWidth="1"/>
    <col min="2306" max="2306" width="19.28515625" customWidth="1"/>
    <col min="2307" max="2307" width="22.85546875" customWidth="1"/>
    <col min="2309" max="2309" width="12.5703125" bestFit="1" customWidth="1"/>
    <col min="2542" max="2542" width="7.85546875" customWidth="1"/>
    <col min="2543" max="2543" width="15.5703125" customWidth="1"/>
    <col min="2544" max="2544" width="42.85546875" customWidth="1"/>
    <col min="2545" max="2545" width="26.140625" customWidth="1"/>
    <col min="2546" max="2546" width="14.140625" customWidth="1"/>
    <col min="2547" max="2547" width="10.7109375" customWidth="1"/>
    <col min="2548" max="2548" width="16.85546875" customWidth="1"/>
    <col min="2549" max="2549" width="10.7109375" customWidth="1"/>
    <col min="2550" max="2550" width="18.5703125" customWidth="1"/>
    <col min="2551" max="2551" width="18.7109375" customWidth="1"/>
    <col min="2552" max="2553" width="10.7109375" customWidth="1"/>
    <col min="2554" max="2554" width="22.140625" customWidth="1"/>
    <col min="2555" max="2556" width="10.7109375" customWidth="1"/>
    <col min="2557" max="2557" width="19" customWidth="1"/>
    <col min="2558" max="2558" width="18.28515625" customWidth="1"/>
    <col min="2559" max="2560" width="17.42578125" customWidth="1"/>
    <col min="2561" max="2561" width="4.28515625" customWidth="1"/>
    <col min="2562" max="2562" width="19.28515625" customWidth="1"/>
    <col min="2563" max="2563" width="22.85546875" customWidth="1"/>
    <col min="2565" max="2565" width="12.5703125" bestFit="1" customWidth="1"/>
    <col min="2798" max="2798" width="7.85546875" customWidth="1"/>
    <col min="2799" max="2799" width="15.5703125" customWidth="1"/>
    <col min="2800" max="2800" width="42.85546875" customWidth="1"/>
    <col min="2801" max="2801" width="26.140625" customWidth="1"/>
    <col min="2802" max="2802" width="14.140625" customWidth="1"/>
    <col min="2803" max="2803" width="10.7109375" customWidth="1"/>
    <col min="2804" max="2804" width="16.85546875" customWidth="1"/>
    <col min="2805" max="2805" width="10.7109375" customWidth="1"/>
    <col min="2806" max="2806" width="18.5703125" customWidth="1"/>
    <col min="2807" max="2807" width="18.7109375" customWidth="1"/>
    <col min="2808" max="2809" width="10.7109375" customWidth="1"/>
    <col min="2810" max="2810" width="22.140625" customWidth="1"/>
    <col min="2811" max="2812" width="10.7109375" customWidth="1"/>
    <col min="2813" max="2813" width="19" customWidth="1"/>
    <col min="2814" max="2814" width="18.28515625" customWidth="1"/>
    <col min="2815" max="2816" width="17.42578125" customWidth="1"/>
    <col min="2817" max="2817" width="4.28515625" customWidth="1"/>
    <col min="2818" max="2818" width="19.28515625" customWidth="1"/>
    <col min="2819" max="2819" width="22.85546875" customWidth="1"/>
    <col min="2821" max="2821" width="12.5703125" bestFit="1" customWidth="1"/>
    <col min="3054" max="3054" width="7.85546875" customWidth="1"/>
    <col min="3055" max="3055" width="15.5703125" customWidth="1"/>
    <col min="3056" max="3056" width="42.85546875" customWidth="1"/>
    <col min="3057" max="3057" width="26.140625" customWidth="1"/>
    <col min="3058" max="3058" width="14.140625" customWidth="1"/>
    <col min="3059" max="3059" width="10.7109375" customWidth="1"/>
    <col min="3060" max="3060" width="16.85546875" customWidth="1"/>
    <col min="3061" max="3061" width="10.7109375" customWidth="1"/>
    <col min="3062" max="3062" width="18.5703125" customWidth="1"/>
    <col min="3063" max="3063" width="18.7109375" customWidth="1"/>
    <col min="3064" max="3065" width="10.7109375" customWidth="1"/>
    <col min="3066" max="3066" width="22.140625" customWidth="1"/>
    <col min="3067" max="3068" width="10.7109375" customWidth="1"/>
    <col min="3069" max="3069" width="19" customWidth="1"/>
    <col min="3070" max="3070" width="18.28515625" customWidth="1"/>
    <col min="3071" max="3072" width="17.42578125" customWidth="1"/>
    <col min="3073" max="3073" width="4.28515625" customWidth="1"/>
    <col min="3074" max="3074" width="19.28515625" customWidth="1"/>
    <col min="3075" max="3075" width="22.85546875" customWidth="1"/>
    <col min="3077" max="3077" width="12.5703125" bestFit="1" customWidth="1"/>
    <col min="3310" max="3310" width="7.85546875" customWidth="1"/>
    <col min="3311" max="3311" width="15.5703125" customWidth="1"/>
    <col min="3312" max="3312" width="42.85546875" customWidth="1"/>
    <col min="3313" max="3313" width="26.140625" customWidth="1"/>
    <col min="3314" max="3314" width="14.140625" customWidth="1"/>
    <col min="3315" max="3315" width="10.7109375" customWidth="1"/>
    <col min="3316" max="3316" width="16.85546875" customWidth="1"/>
    <col min="3317" max="3317" width="10.7109375" customWidth="1"/>
    <col min="3318" max="3318" width="18.5703125" customWidth="1"/>
    <col min="3319" max="3319" width="18.7109375" customWidth="1"/>
    <col min="3320" max="3321" width="10.7109375" customWidth="1"/>
    <col min="3322" max="3322" width="22.140625" customWidth="1"/>
    <col min="3323" max="3324" width="10.7109375" customWidth="1"/>
    <col min="3325" max="3325" width="19" customWidth="1"/>
    <col min="3326" max="3326" width="18.28515625" customWidth="1"/>
    <col min="3327" max="3328" width="17.42578125" customWidth="1"/>
    <col min="3329" max="3329" width="4.28515625" customWidth="1"/>
    <col min="3330" max="3330" width="19.28515625" customWidth="1"/>
    <col min="3331" max="3331" width="22.85546875" customWidth="1"/>
    <col min="3333" max="3333" width="12.5703125" bestFit="1" customWidth="1"/>
    <col min="3566" max="3566" width="7.85546875" customWidth="1"/>
    <col min="3567" max="3567" width="15.5703125" customWidth="1"/>
    <col min="3568" max="3568" width="42.85546875" customWidth="1"/>
    <col min="3569" max="3569" width="26.140625" customWidth="1"/>
    <col min="3570" max="3570" width="14.140625" customWidth="1"/>
    <col min="3571" max="3571" width="10.7109375" customWidth="1"/>
    <col min="3572" max="3572" width="16.85546875" customWidth="1"/>
    <col min="3573" max="3573" width="10.7109375" customWidth="1"/>
    <col min="3574" max="3574" width="18.5703125" customWidth="1"/>
    <col min="3575" max="3575" width="18.7109375" customWidth="1"/>
    <col min="3576" max="3577" width="10.7109375" customWidth="1"/>
    <col min="3578" max="3578" width="22.140625" customWidth="1"/>
    <col min="3579" max="3580" width="10.7109375" customWidth="1"/>
    <col min="3581" max="3581" width="19" customWidth="1"/>
    <col min="3582" max="3582" width="18.28515625" customWidth="1"/>
    <col min="3583" max="3584" width="17.42578125" customWidth="1"/>
    <col min="3585" max="3585" width="4.28515625" customWidth="1"/>
    <col min="3586" max="3586" width="19.28515625" customWidth="1"/>
    <col min="3587" max="3587" width="22.85546875" customWidth="1"/>
    <col min="3589" max="3589" width="12.5703125" bestFit="1" customWidth="1"/>
    <col min="3822" max="3822" width="7.85546875" customWidth="1"/>
    <col min="3823" max="3823" width="15.5703125" customWidth="1"/>
    <col min="3824" max="3824" width="42.85546875" customWidth="1"/>
    <col min="3825" max="3825" width="26.140625" customWidth="1"/>
    <col min="3826" max="3826" width="14.140625" customWidth="1"/>
    <col min="3827" max="3827" width="10.7109375" customWidth="1"/>
    <col min="3828" max="3828" width="16.85546875" customWidth="1"/>
    <col min="3829" max="3829" width="10.7109375" customWidth="1"/>
    <col min="3830" max="3830" width="18.5703125" customWidth="1"/>
    <col min="3831" max="3831" width="18.7109375" customWidth="1"/>
    <col min="3832" max="3833" width="10.7109375" customWidth="1"/>
    <col min="3834" max="3834" width="22.140625" customWidth="1"/>
    <col min="3835" max="3836" width="10.7109375" customWidth="1"/>
    <col min="3837" max="3837" width="19" customWidth="1"/>
    <col min="3838" max="3838" width="18.28515625" customWidth="1"/>
    <col min="3839" max="3840" width="17.42578125" customWidth="1"/>
    <col min="3841" max="3841" width="4.28515625" customWidth="1"/>
    <col min="3842" max="3842" width="19.28515625" customWidth="1"/>
    <col min="3843" max="3843" width="22.85546875" customWidth="1"/>
    <col min="3845" max="3845" width="12.5703125" bestFit="1" customWidth="1"/>
    <col min="4078" max="4078" width="7.85546875" customWidth="1"/>
    <col min="4079" max="4079" width="15.5703125" customWidth="1"/>
    <col min="4080" max="4080" width="42.85546875" customWidth="1"/>
    <col min="4081" max="4081" width="26.140625" customWidth="1"/>
    <col min="4082" max="4082" width="14.140625" customWidth="1"/>
    <col min="4083" max="4083" width="10.7109375" customWidth="1"/>
    <col min="4084" max="4084" width="16.85546875" customWidth="1"/>
    <col min="4085" max="4085" width="10.7109375" customWidth="1"/>
    <col min="4086" max="4086" width="18.5703125" customWidth="1"/>
    <col min="4087" max="4087" width="18.7109375" customWidth="1"/>
    <col min="4088" max="4089" width="10.7109375" customWidth="1"/>
    <col min="4090" max="4090" width="22.140625" customWidth="1"/>
    <col min="4091" max="4092" width="10.7109375" customWidth="1"/>
    <col min="4093" max="4093" width="19" customWidth="1"/>
    <col min="4094" max="4094" width="18.28515625" customWidth="1"/>
    <col min="4095" max="4096" width="17.42578125" customWidth="1"/>
    <col min="4097" max="4097" width="4.28515625" customWidth="1"/>
    <col min="4098" max="4098" width="19.28515625" customWidth="1"/>
    <col min="4099" max="4099" width="22.85546875" customWidth="1"/>
    <col min="4101" max="4101" width="12.5703125" bestFit="1" customWidth="1"/>
    <col min="4334" max="4334" width="7.85546875" customWidth="1"/>
    <col min="4335" max="4335" width="15.5703125" customWidth="1"/>
    <col min="4336" max="4336" width="42.85546875" customWidth="1"/>
    <col min="4337" max="4337" width="26.140625" customWidth="1"/>
    <col min="4338" max="4338" width="14.140625" customWidth="1"/>
    <col min="4339" max="4339" width="10.7109375" customWidth="1"/>
    <col min="4340" max="4340" width="16.85546875" customWidth="1"/>
    <col min="4341" max="4341" width="10.7109375" customWidth="1"/>
    <col min="4342" max="4342" width="18.5703125" customWidth="1"/>
    <col min="4343" max="4343" width="18.7109375" customWidth="1"/>
    <col min="4344" max="4345" width="10.7109375" customWidth="1"/>
    <col min="4346" max="4346" width="22.140625" customWidth="1"/>
    <col min="4347" max="4348" width="10.7109375" customWidth="1"/>
    <col min="4349" max="4349" width="19" customWidth="1"/>
    <col min="4350" max="4350" width="18.28515625" customWidth="1"/>
    <col min="4351" max="4352" width="17.42578125" customWidth="1"/>
    <col min="4353" max="4353" width="4.28515625" customWidth="1"/>
    <col min="4354" max="4354" width="19.28515625" customWidth="1"/>
    <col min="4355" max="4355" width="22.85546875" customWidth="1"/>
    <col min="4357" max="4357" width="12.5703125" bestFit="1" customWidth="1"/>
    <col min="4590" max="4590" width="7.85546875" customWidth="1"/>
    <col min="4591" max="4591" width="15.5703125" customWidth="1"/>
    <col min="4592" max="4592" width="42.85546875" customWidth="1"/>
    <col min="4593" max="4593" width="26.140625" customWidth="1"/>
    <col min="4594" max="4594" width="14.140625" customWidth="1"/>
    <col min="4595" max="4595" width="10.7109375" customWidth="1"/>
    <col min="4596" max="4596" width="16.85546875" customWidth="1"/>
    <col min="4597" max="4597" width="10.7109375" customWidth="1"/>
    <col min="4598" max="4598" width="18.5703125" customWidth="1"/>
    <col min="4599" max="4599" width="18.7109375" customWidth="1"/>
    <col min="4600" max="4601" width="10.7109375" customWidth="1"/>
    <col min="4602" max="4602" width="22.140625" customWidth="1"/>
    <col min="4603" max="4604" width="10.7109375" customWidth="1"/>
    <col min="4605" max="4605" width="19" customWidth="1"/>
    <col min="4606" max="4606" width="18.28515625" customWidth="1"/>
    <col min="4607" max="4608" width="17.42578125" customWidth="1"/>
    <col min="4609" max="4609" width="4.28515625" customWidth="1"/>
    <col min="4610" max="4610" width="19.28515625" customWidth="1"/>
    <col min="4611" max="4611" width="22.85546875" customWidth="1"/>
    <col min="4613" max="4613" width="12.5703125" bestFit="1" customWidth="1"/>
    <col min="4846" max="4846" width="7.85546875" customWidth="1"/>
    <col min="4847" max="4847" width="15.5703125" customWidth="1"/>
    <col min="4848" max="4848" width="42.85546875" customWidth="1"/>
    <col min="4849" max="4849" width="26.140625" customWidth="1"/>
    <col min="4850" max="4850" width="14.140625" customWidth="1"/>
    <col min="4851" max="4851" width="10.7109375" customWidth="1"/>
    <col min="4852" max="4852" width="16.85546875" customWidth="1"/>
    <col min="4853" max="4853" width="10.7109375" customWidth="1"/>
    <col min="4854" max="4854" width="18.5703125" customWidth="1"/>
    <col min="4855" max="4855" width="18.7109375" customWidth="1"/>
    <col min="4856" max="4857" width="10.7109375" customWidth="1"/>
    <col min="4858" max="4858" width="22.140625" customWidth="1"/>
    <col min="4859" max="4860" width="10.7109375" customWidth="1"/>
    <col min="4861" max="4861" width="19" customWidth="1"/>
    <col min="4862" max="4862" width="18.28515625" customWidth="1"/>
    <col min="4863" max="4864" width="17.42578125" customWidth="1"/>
    <col min="4865" max="4865" width="4.28515625" customWidth="1"/>
    <col min="4866" max="4866" width="19.28515625" customWidth="1"/>
    <col min="4867" max="4867" width="22.85546875" customWidth="1"/>
    <col min="4869" max="4869" width="12.5703125" bestFit="1" customWidth="1"/>
    <col min="5102" max="5102" width="7.85546875" customWidth="1"/>
    <col min="5103" max="5103" width="15.5703125" customWidth="1"/>
    <col min="5104" max="5104" width="42.85546875" customWidth="1"/>
    <col min="5105" max="5105" width="26.140625" customWidth="1"/>
    <col min="5106" max="5106" width="14.140625" customWidth="1"/>
    <col min="5107" max="5107" width="10.7109375" customWidth="1"/>
    <col min="5108" max="5108" width="16.85546875" customWidth="1"/>
    <col min="5109" max="5109" width="10.7109375" customWidth="1"/>
    <col min="5110" max="5110" width="18.5703125" customWidth="1"/>
    <col min="5111" max="5111" width="18.7109375" customWidth="1"/>
    <col min="5112" max="5113" width="10.7109375" customWidth="1"/>
    <col min="5114" max="5114" width="22.140625" customWidth="1"/>
    <col min="5115" max="5116" width="10.7109375" customWidth="1"/>
    <col min="5117" max="5117" width="19" customWidth="1"/>
    <col min="5118" max="5118" width="18.28515625" customWidth="1"/>
    <col min="5119" max="5120" width="17.42578125" customWidth="1"/>
    <col min="5121" max="5121" width="4.28515625" customWidth="1"/>
    <col min="5122" max="5122" width="19.28515625" customWidth="1"/>
    <col min="5123" max="5123" width="22.85546875" customWidth="1"/>
    <col min="5125" max="5125" width="12.5703125" bestFit="1" customWidth="1"/>
    <col min="5358" max="5358" width="7.85546875" customWidth="1"/>
    <col min="5359" max="5359" width="15.5703125" customWidth="1"/>
    <col min="5360" max="5360" width="42.85546875" customWidth="1"/>
    <col min="5361" max="5361" width="26.140625" customWidth="1"/>
    <col min="5362" max="5362" width="14.140625" customWidth="1"/>
    <col min="5363" max="5363" width="10.7109375" customWidth="1"/>
    <col min="5364" max="5364" width="16.85546875" customWidth="1"/>
    <col min="5365" max="5365" width="10.7109375" customWidth="1"/>
    <col min="5366" max="5366" width="18.5703125" customWidth="1"/>
    <col min="5367" max="5367" width="18.7109375" customWidth="1"/>
    <col min="5368" max="5369" width="10.7109375" customWidth="1"/>
    <col min="5370" max="5370" width="22.140625" customWidth="1"/>
    <col min="5371" max="5372" width="10.7109375" customWidth="1"/>
    <col min="5373" max="5373" width="19" customWidth="1"/>
    <col min="5374" max="5374" width="18.28515625" customWidth="1"/>
    <col min="5375" max="5376" width="17.42578125" customWidth="1"/>
    <col min="5377" max="5377" width="4.28515625" customWidth="1"/>
    <col min="5378" max="5378" width="19.28515625" customWidth="1"/>
    <col min="5379" max="5379" width="22.85546875" customWidth="1"/>
    <col min="5381" max="5381" width="12.5703125" bestFit="1" customWidth="1"/>
    <col min="5614" max="5614" width="7.85546875" customWidth="1"/>
    <col min="5615" max="5615" width="15.5703125" customWidth="1"/>
    <col min="5616" max="5616" width="42.85546875" customWidth="1"/>
    <col min="5617" max="5617" width="26.140625" customWidth="1"/>
    <col min="5618" max="5618" width="14.140625" customWidth="1"/>
    <col min="5619" max="5619" width="10.7109375" customWidth="1"/>
    <col min="5620" max="5620" width="16.85546875" customWidth="1"/>
    <col min="5621" max="5621" width="10.7109375" customWidth="1"/>
    <col min="5622" max="5622" width="18.5703125" customWidth="1"/>
    <col min="5623" max="5623" width="18.7109375" customWidth="1"/>
    <col min="5624" max="5625" width="10.7109375" customWidth="1"/>
    <col min="5626" max="5626" width="22.140625" customWidth="1"/>
    <col min="5627" max="5628" width="10.7109375" customWidth="1"/>
    <col min="5629" max="5629" width="19" customWidth="1"/>
    <col min="5630" max="5630" width="18.28515625" customWidth="1"/>
    <col min="5631" max="5632" width="17.42578125" customWidth="1"/>
    <col min="5633" max="5633" width="4.28515625" customWidth="1"/>
    <col min="5634" max="5634" width="19.28515625" customWidth="1"/>
    <col min="5635" max="5635" width="22.85546875" customWidth="1"/>
    <col min="5637" max="5637" width="12.5703125" bestFit="1" customWidth="1"/>
    <col min="5870" max="5870" width="7.85546875" customWidth="1"/>
    <col min="5871" max="5871" width="15.5703125" customWidth="1"/>
    <col min="5872" max="5872" width="42.85546875" customWidth="1"/>
    <col min="5873" max="5873" width="26.140625" customWidth="1"/>
    <col min="5874" max="5874" width="14.140625" customWidth="1"/>
    <col min="5875" max="5875" width="10.7109375" customWidth="1"/>
    <col min="5876" max="5876" width="16.85546875" customWidth="1"/>
    <col min="5877" max="5877" width="10.7109375" customWidth="1"/>
    <col min="5878" max="5878" width="18.5703125" customWidth="1"/>
    <col min="5879" max="5879" width="18.7109375" customWidth="1"/>
    <col min="5880" max="5881" width="10.7109375" customWidth="1"/>
    <col min="5882" max="5882" width="22.140625" customWidth="1"/>
    <col min="5883" max="5884" width="10.7109375" customWidth="1"/>
    <col min="5885" max="5885" width="19" customWidth="1"/>
    <col min="5886" max="5886" width="18.28515625" customWidth="1"/>
    <col min="5887" max="5888" width="17.42578125" customWidth="1"/>
    <col min="5889" max="5889" width="4.28515625" customWidth="1"/>
    <col min="5890" max="5890" width="19.28515625" customWidth="1"/>
    <col min="5891" max="5891" width="22.85546875" customWidth="1"/>
    <col min="5893" max="5893" width="12.5703125" bestFit="1" customWidth="1"/>
    <col min="6126" max="6126" width="7.85546875" customWidth="1"/>
    <col min="6127" max="6127" width="15.5703125" customWidth="1"/>
    <col min="6128" max="6128" width="42.85546875" customWidth="1"/>
    <col min="6129" max="6129" width="26.140625" customWidth="1"/>
    <col min="6130" max="6130" width="14.140625" customWidth="1"/>
    <col min="6131" max="6131" width="10.7109375" customWidth="1"/>
    <col min="6132" max="6132" width="16.85546875" customWidth="1"/>
    <col min="6133" max="6133" width="10.7109375" customWidth="1"/>
    <col min="6134" max="6134" width="18.5703125" customWidth="1"/>
    <col min="6135" max="6135" width="18.7109375" customWidth="1"/>
    <col min="6136" max="6137" width="10.7109375" customWidth="1"/>
    <col min="6138" max="6138" width="22.140625" customWidth="1"/>
    <col min="6139" max="6140" width="10.7109375" customWidth="1"/>
    <col min="6141" max="6141" width="19" customWidth="1"/>
    <col min="6142" max="6142" width="18.28515625" customWidth="1"/>
    <col min="6143" max="6144" width="17.42578125" customWidth="1"/>
    <col min="6145" max="6145" width="4.28515625" customWidth="1"/>
    <col min="6146" max="6146" width="19.28515625" customWidth="1"/>
    <col min="6147" max="6147" width="22.85546875" customWidth="1"/>
    <col min="6149" max="6149" width="12.5703125" bestFit="1" customWidth="1"/>
    <col min="6382" max="6382" width="7.85546875" customWidth="1"/>
    <col min="6383" max="6383" width="15.5703125" customWidth="1"/>
    <col min="6384" max="6384" width="42.85546875" customWidth="1"/>
    <col min="6385" max="6385" width="26.140625" customWidth="1"/>
    <col min="6386" max="6386" width="14.140625" customWidth="1"/>
    <col min="6387" max="6387" width="10.7109375" customWidth="1"/>
    <col min="6388" max="6388" width="16.85546875" customWidth="1"/>
    <col min="6389" max="6389" width="10.7109375" customWidth="1"/>
    <col min="6390" max="6390" width="18.5703125" customWidth="1"/>
    <col min="6391" max="6391" width="18.7109375" customWidth="1"/>
    <col min="6392" max="6393" width="10.7109375" customWidth="1"/>
    <col min="6394" max="6394" width="22.140625" customWidth="1"/>
    <col min="6395" max="6396" width="10.7109375" customWidth="1"/>
    <col min="6397" max="6397" width="19" customWidth="1"/>
    <col min="6398" max="6398" width="18.28515625" customWidth="1"/>
    <col min="6399" max="6400" width="17.42578125" customWidth="1"/>
    <col min="6401" max="6401" width="4.28515625" customWidth="1"/>
    <col min="6402" max="6402" width="19.28515625" customWidth="1"/>
    <col min="6403" max="6403" width="22.85546875" customWidth="1"/>
    <col min="6405" max="6405" width="12.5703125" bestFit="1" customWidth="1"/>
    <col min="6638" max="6638" width="7.85546875" customWidth="1"/>
    <col min="6639" max="6639" width="15.5703125" customWidth="1"/>
    <col min="6640" max="6640" width="42.85546875" customWidth="1"/>
    <col min="6641" max="6641" width="26.140625" customWidth="1"/>
    <col min="6642" max="6642" width="14.140625" customWidth="1"/>
    <col min="6643" max="6643" width="10.7109375" customWidth="1"/>
    <col min="6644" max="6644" width="16.85546875" customWidth="1"/>
    <col min="6645" max="6645" width="10.7109375" customWidth="1"/>
    <col min="6646" max="6646" width="18.5703125" customWidth="1"/>
    <col min="6647" max="6647" width="18.7109375" customWidth="1"/>
    <col min="6648" max="6649" width="10.7109375" customWidth="1"/>
    <col min="6650" max="6650" width="22.140625" customWidth="1"/>
    <col min="6651" max="6652" width="10.7109375" customWidth="1"/>
    <col min="6653" max="6653" width="19" customWidth="1"/>
    <col min="6654" max="6654" width="18.28515625" customWidth="1"/>
    <col min="6655" max="6656" width="17.42578125" customWidth="1"/>
    <col min="6657" max="6657" width="4.28515625" customWidth="1"/>
    <col min="6658" max="6658" width="19.28515625" customWidth="1"/>
    <col min="6659" max="6659" width="22.85546875" customWidth="1"/>
    <col min="6661" max="6661" width="12.5703125" bestFit="1" customWidth="1"/>
    <col min="6894" max="6894" width="7.85546875" customWidth="1"/>
    <col min="6895" max="6895" width="15.5703125" customWidth="1"/>
    <col min="6896" max="6896" width="42.85546875" customWidth="1"/>
    <col min="6897" max="6897" width="26.140625" customWidth="1"/>
    <col min="6898" max="6898" width="14.140625" customWidth="1"/>
    <col min="6899" max="6899" width="10.7109375" customWidth="1"/>
    <col min="6900" max="6900" width="16.85546875" customWidth="1"/>
    <col min="6901" max="6901" width="10.7109375" customWidth="1"/>
    <col min="6902" max="6902" width="18.5703125" customWidth="1"/>
    <col min="6903" max="6903" width="18.7109375" customWidth="1"/>
    <col min="6904" max="6905" width="10.7109375" customWidth="1"/>
    <col min="6906" max="6906" width="22.140625" customWidth="1"/>
    <col min="6907" max="6908" width="10.7109375" customWidth="1"/>
    <col min="6909" max="6909" width="19" customWidth="1"/>
    <col min="6910" max="6910" width="18.28515625" customWidth="1"/>
    <col min="6911" max="6912" width="17.42578125" customWidth="1"/>
    <col min="6913" max="6913" width="4.28515625" customWidth="1"/>
    <col min="6914" max="6914" width="19.28515625" customWidth="1"/>
    <col min="6915" max="6915" width="22.85546875" customWidth="1"/>
    <col min="6917" max="6917" width="12.5703125" bestFit="1" customWidth="1"/>
    <col min="7150" max="7150" width="7.85546875" customWidth="1"/>
    <col min="7151" max="7151" width="15.5703125" customWidth="1"/>
    <col min="7152" max="7152" width="42.85546875" customWidth="1"/>
    <col min="7153" max="7153" width="26.140625" customWidth="1"/>
    <col min="7154" max="7154" width="14.140625" customWidth="1"/>
    <col min="7155" max="7155" width="10.7109375" customWidth="1"/>
    <col min="7156" max="7156" width="16.85546875" customWidth="1"/>
    <col min="7157" max="7157" width="10.7109375" customWidth="1"/>
    <col min="7158" max="7158" width="18.5703125" customWidth="1"/>
    <col min="7159" max="7159" width="18.7109375" customWidth="1"/>
    <col min="7160" max="7161" width="10.7109375" customWidth="1"/>
    <col min="7162" max="7162" width="22.140625" customWidth="1"/>
    <col min="7163" max="7164" width="10.7109375" customWidth="1"/>
    <col min="7165" max="7165" width="19" customWidth="1"/>
    <col min="7166" max="7166" width="18.28515625" customWidth="1"/>
    <col min="7167" max="7168" width="17.42578125" customWidth="1"/>
    <col min="7169" max="7169" width="4.28515625" customWidth="1"/>
    <col min="7170" max="7170" width="19.28515625" customWidth="1"/>
    <col min="7171" max="7171" width="22.85546875" customWidth="1"/>
    <col min="7173" max="7173" width="12.5703125" bestFit="1" customWidth="1"/>
    <col min="7406" max="7406" width="7.85546875" customWidth="1"/>
    <col min="7407" max="7407" width="15.5703125" customWidth="1"/>
    <col min="7408" max="7408" width="42.85546875" customWidth="1"/>
    <col min="7409" max="7409" width="26.140625" customWidth="1"/>
    <col min="7410" max="7410" width="14.140625" customWidth="1"/>
    <col min="7411" max="7411" width="10.7109375" customWidth="1"/>
    <col min="7412" max="7412" width="16.85546875" customWidth="1"/>
    <col min="7413" max="7413" width="10.7109375" customWidth="1"/>
    <col min="7414" max="7414" width="18.5703125" customWidth="1"/>
    <col min="7415" max="7415" width="18.7109375" customWidth="1"/>
    <col min="7416" max="7417" width="10.7109375" customWidth="1"/>
    <col min="7418" max="7418" width="22.140625" customWidth="1"/>
    <col min="7419" max="7420" width="10.7109375" customWidth="1"/>
    <col min="7421" max="7421" width="19" customWidth="1"/>
    <col min="7422" max="7422" width="18.28515625" customWidth="1"/>
    <col min="7423" max="7424" width="17.42578125" customWidth="1"/>
    <col min="7425" max="7425" width="4.28515625" customWidth="1"/>
    <col min="7426" max="7426" width="19.28515625" customWidth="1"/>
    <col min="7427" max="7427" width="22.85546875" customWidth="1"/>
    <col min="7429" max="7429" width="12.5703125" bestFit="1" customWidth="1"/>
    <col min="7662" max="7662" width="7.85546875" customWidth="1"/>
    <col min="7663" max="7663" width="15.5703125" customWidth="1"/>
    <col min="7664" max="7664" width="42.85546875" customWidth="1"/>
    <col min="7665" max="7665" width="26.140625" customWidth="1"/>
    <col min="7666" max="7666" width="14.140625" customWidth="1"/>
    <col min="7667" max="7667" width="10.7109375" customWidth="1"/>
    <col min="7668" max="7668" width="16.85546875" customWidth="1"/>
    <col min="7669" max="7669" width="10.7109375" customWidth="1"/>
    <col min="7670" max="7670" width="18.5703125" customWidth="1"/>
    <col min="7671" max="7671" width="18.7109375" customWidth="1"/>
    <col min="7672" max="7673" width="10.7109375" customWidth="1"/>
    <col min="7674" max="7674" width="22.140625" customWidth="1"/>
    <col min="7675" max="7676" width="10.7109375" customWidth="1"/>
    <col min="7677" max="7677" width="19" customWidth="1"/>
    <col min="7678" max="7678" width="18.28515625" customWidth="1"/>
    <col min="7679" max="7680" width="17.42578125" customWidth="1"/>
    <col min="7681" max="7681" width="4.28515625" customWidth="1"/>
    <col min="7682" max="7682" width="19.28515625" customWidth="1"/>
    <col min="7683" max="7683" width="22.85546875" customWidth="1"/>
    <col min="7685" max="7685" width="12.5703125" bestFit="1" customWidth="1"/>
    <col min="7918" max="7918" width="7.85546875" customWidth="1"/>
    <col min="7919" max="7919" width="15.5703125" customWidth="1"/>
    <col min="7920" max="7920" width="42.85546875" customWidth="1"/>
    <col min="7921" max="7921" width="26.140625" customWidth="1"/>
    <col min="7922" max="7922" width="14.140625" customWidth="1"/>
    <col min="7923" max="7923" width="10.7109375" customWidth="1"/>
    <col min="7924" max="7924" width="16.85546875" customWidth="1"/>
    <col min="7925" max="7925" width="10.7109375" customWidth="1"/>
    <col min="7926" max="7926" width="18.5703125" customWidth="1"/>
    <col min="7927" max="7927" width="18.7109375" customWidth="1"/>
    <col min="7928" max="7929" width="10.7109375" customWidth="1"/>
    <col min="7930" max="7930" width="22.140625" customWidth="1"/>
    <col min="7931" max="7932" width="10.7109375" customWidth="1"/>
    <col min="7933" max="7933" width="19" customWidth="1"/>
    <col min="7934" max="7934" width="18.28515625" customWidth="1"/>
    <col min="7935" max="7936" width="17.42578125" customWidth="1"/>
    <col min="7937" max="7937" width="4.28515625" customWidth="1"/>
    <col min="7938" max="7938" width="19.28515625" customWidth="1"/>
    <col min="7939" max="7939" width="22.85546875" customWidth="1"/>
    <col min="7941" max="7941" width="12.5703125" bestFit="1" customWidth="1"/>
    <col min="8174" max="8174" width="7.85546875" customWidth="1"/>
    <col min="8175" max="8175" width="15.5703125" customWidth="1"/>
    <col min="8176" max="8176" width="42.85546875" customWidth="1"/>
    <col min="8177" max="8177" width="26.140625" customWidth="1"/>
    <col min="8178" max="8178" width="14.140625" customWidth="1"/>
    <col min="8179" max="8179" width="10.7109375" customWidth="1"/>
    <col min="8180" max="8180" width="16.85546875" customWidth="1"/>
    <col min="8181" max="8181" width="10.7109375" customWidth="1"/>
    <col min="8182" max="8182" width="18.5703125" customWidth="1"/>
    <col min="8183" max="8183" width="18.7109375" customWidth="1"/>
    <col min="8184" max="8185" width="10.7109375" customWidth="1"/>
    <col min="8186" max="8186" width="22.140625" customWidth="1"/>
    <col min="8187" max="8188" width="10.7109375" customWidth="1"/>
    <col min="8189" max="8189" width="19" customWidth="1"/>
    <col min="8190" max="8190" width="18.28515625" customWidth="1"/>
    <col min="8191" max="8192" width="17.42578125" customWidth="1"/>
    <col min="8193" max="8193" width="4.28515625" customWidth="1"/>
    <col min="8194" max="8194" width="19.28515625" customWidth="1"/>
    <col min="8195" max="8195" width="22.85546875" customWidth="1"/>
    <col min="8197" max="8197" width="12.5703125" bestFit="1" customWidth="1"/>
    <col min="8430" max="8430" width="7.85546875" customWidth="1"/>
    <col min="8431" max="8431" width="15.5703125" customWidth="1"/>
    <col min="8432" max="8432" width="42.85546875" customWidth="1"/>
    <col min="8433" max="8433" width="26.140625" customWidth="1"/>
    <col min="8434" max="8434" width="14.140625" customWidth="1"/>
    <col min="8435" max="8435" width="10.7109375" customWidth="1"/>
    <col min="8436" max="8436" width="16.85546875" customWidth="1"/>
    <col min="8437" max="8437" width="10.7109375" customWidth="1"/>
    <col min="8438" max="8438" width="18.5703125" customWidth="1"/>
    <col min="8439" max="8439" width="18.7109375" customWidth="1"/>
    <col min="8440" max="8441" width="10.7109375" customWidth="1"/>
    <col min="8442" max="8442" width="22.140625" customWidth="1"/>
    <col min="8443" max="8444" width="10.7109375" customWidth="1"/>
    <col min="8445" max="8445" width="19" customWidth="1"/>
    <col min="8446" max="8446" width="18.28515625" customWidth="1"/>
    <col min="8447" max="8448" width="17.42578125" customWidth="1"/>
    <col min="8449" max="8449" width="4.28515625" customWidth="1"/>
    <col min="8450" max="8450" width="19.28515625" customWidth="1"/>
    <col min="8451" max="8451" width="22.85546875" customWidth="1"/>
    <col min="8453" max="8453" width="12.5703125" bestFit="1" customWidth="1"/>
    <col min="8686" max="8686" width="7.85546875" customWidth="1"/>
    <col min="8687" max="8687" width="15.5703125" customWidth="1"/>
    <col min="8688" max="8688" width="42.85546875" customWidth="1"/>
    <col min="8689" max="8689" width="26.140625" customWidth="1"/>
    <col min="8690" max="8690" width="14.140625" customWidth="1"/>
    <col min="8691" max="8691" width="10.7109375" customWidth="1"/>
    <col min="8692" max="8692" width="16.85546875" customWidth="1"/>
    <col min="8693" max="8693" width="10.7109375" customWidth="1"/>
    <col min="8694" max="8694" width="18.5703125" customWidth="1"/>
    <col min="8695" max="8695" width="18.7109375" customWidth="1"/>
    <col min="8696" max="8697" width="10.7109375" customWidth="1"/>
    <col min="8698" max="8698" width="22.140625" customWidth="1"/>
    <col min="8699" max="8700" width="10.7109375" customWidth="1"/>
    <col min="8701" max="8701" width="19" customWidth="1"/>
    <col min="8702" max="8702" width="18.28515625" customWidth="1"/>
    <col min="8703" max="8704" width="17.42578125" customWidth="1"/>
    <col min="8705" max="8705" width="4.28515625" customWidth="1"/>
    <col min="8706" max="8706" width="19.28515625" customWidth="1"/>
    <col min="8707" max="8707" width="22.85546875" customWidth="1"/>
    <col min="8709" max="8709" width="12.5703125" bestFit="1" customWidth="1"/>
    <col min="8942" max="8942" width="7.85546875" customWidth="1"/>
    <col min="8943" max="8943" width="15.5703125" customWidth="1"/>
    <col min="8944" max="8944" width="42.85546875" customWidth="1"/>
    <col min="8945" max="8945" width="26.140625" customWidth="1"/>
    <col min="8946" max="8946" width="14.140625" customWidth="1"/>
    <col min="8947" max="8947" width="10.7109375" customWidth="1"/>
    <col min="8948" max="8948" width="16.85546875" customWidth="1"/>
    <col min="8949" max="8949" width="10.7109375" customWidth="1"/>
    <col min="8950" max="8950" width="18.5703125" customWidth="1"/>
    <col min="8951" max="8951" width="18.7109375" customWidth="1"/>
    <col min="8952" max="8953" width="10.7109375" customWidth="1"/>
    <col min="8954" max="8954" width="22.140625" customWidth="1"/>
    <col min="8955" max="8956" width="10.7109375" customWidth="1"/>
    <col min="8957" max="8957" width="19" customWidth="1"/>
    <col min="8958" max="8958" width="18.28515625" customWidth="1"/>
    <col min="8959" max="8960" width="17.42578125" customWidth="1"/>
    <col min="8961" max="8961" width="4.28515625" customWidth="1"/>
    <col min="8962" max="8962" width="19.28515625" customWidth="1"/>
    <col min="8963" max="8963" width="22.85546875" customWidth="1"/>
    <col min="8965" max="8965" width="12.5703125" bestFit="1" customWidth="1"/>
    <col min="9198" max="9198" width="7.85546875" customWidth="1"/>
    <col min="9199" max="9199" width="15.5703125" customWidth="1"/>
    <col min="9200" max="9200" width="42.85546875" customWidth="1"/>
    <col min="9201" max="9201" width="26.140625" customWidth="1"/>
    <col min="9202" max="9202" width="14.140625" customWidth="1"/>
    <col min="9203" max="9203" width="10.7109375" customWidth="1"/>
    <col min="9204" max="9204" width="16.85546875" customWidth="1"/>
    <col min="9205" max="9205" width="10.7109375" customWidth="1"/>
    <col min="9206" max="9206" width="18.5703125" customWidth="1"/>
    <col min="9207" max="9207" width="18.7109375" customWidth="1"/>
    <col min="9208" max="9209" width="10.7109375" customWidth="1"/>
    <col min="9210" max="9210" width="22.140625" customWidth="1"/>
    <col min="9211" max="9212" width="10.7109375" customWidth="1"/>
    <col min="9213" max="9213" width="19" customWidth="1"/>
    <col min="9214" max="9214" width="18.28515625" customWidth="1"/>
    <col min="9215" max="9216" width="17.42578125" customWidth="1"/>
    <col min="9217" max="9217" width="4.28515625" customWidth="1"/>
    <col min="9218" max="9218" width="19.28515625" customWidth="1"/>
    <col min="9219" max="9219" width="22.85546875" customWidth="1"/>
    <col min="9221" max="9221" width="12.5703125" bestFit="1" customWidth="1"/>
    <col min="9454" max="9454" width="7.85546875" customWidth="1"/>
    <col min="9455" max="9455" width="15.5703125" customWidth="1"/>
    <col min="9456" max="9456" width="42.85546875" customWidth="1"/>
    <col min="9457" max="9457" width="26.140625" customWidth="1"/>
    <col min="9458" max="9458" width="14.140625" customWidth="1"/>
    <col min="9459" max="9459" width="10.7109375" customWidth="1"/>
    <col min="9460" max="9460" width="16.85546875" customWidth="1"/>
    <col min="9461" max="9461" width="10.7109375" customWidth="1"/>
    <col min="9462" max="9462" width="18.5703125" customWidth="1"/>
    <col min="9463" max="9463" width="18.7109375" customWidth="1"/>
    <col min="9464" max="9465" width="10.7109375" customWidth="1"/>
    <col min="9466" max="9466" width="22.140625" customWidth="1"/>
    <col min="9467" max="9468" width="10.7109375" customWidth="1"/>
    <col min="9469" max="9469" width="19" customWidth="1"/>
    <col min="9470" max="9470" width="18.28515625" customWidth="1"/>
    <col min="9471" max="9472" width="17.42578125" customWidth="1"/>
    <col min="9473" max="9473" width="4.28515625" customWidth="1"/>
    <col min="9474" max="9474" width="19.28515625" customWidth="1"/>
    <col min="9475" max="9475" width="22.85546875" customWidth="1"/>
    <col min="9477" max="9477" width="12.5703125" bestFit="1" customWidth="1"/>
    <col min="9710" max="9710" width="7.85546875" customWidth="1"/>
    <col min="9711" max="9711" width="15.5703125" customWidth="1"/>
    <col min="9712" max="9712" width="42.85546875" customWidth="1"/>
    <col min="9713" max="9713" width="26.140625" customWidth="1"/>
    <col min="9714" max="9714" width="14.140625" customWidth="1"/>
    <col min="9715" max="9715" width="10.7109375" customWidth="1"/>
    <col min="9716" max="9716" width="16.85546875" customWidth="1"/>
    <col min="9717" max="9717" width="10.7109375" customWidth="1"/>
    <col min="9718" max="9718" width="18.5703125" customWidth="1"/>
    <col min="9719" max="9719" width="18.7109375" customWidth="1"/>
    <col min="9720" max="9721" width="10.7109375" customWidth="1"/>
    <col min="9722" max="9722" width="22.140625" customWidth="1"/>
    <col min="9723" max="9724" width="10.7109375" customWidth="1"/>
    <col min="9725" max="9725" width="19" customWidth="1"/>
    <col min="9726" max="9726" width="18.28515625" customWidth="1"/>
    <col min="9727" max="9728" width="17.42578125" customWidth="1"/>
    <col min="9729" max="9729" width="4.28515625" customWidth="1"/>
    <col min="9730" max="9730" width="19.28515625" customWidth="1"/>
    <col min="9731" max="9731" width="22.85546875" customWidth="1"/>
    <col min="9733" max="9733" width="12.5703125" bestFit="1" customWidth="1"/>
    <col min="9966" max="9966" width="7.85546875" customWidth="1"/>
    <col min="9967" max="9967" width="15.5703125" customWidth="1"/>
    <col min="9968" max="9968" width="42.85546875" customWidth="1"/>
    <col min="9969" max="9969" width="26.140625" customWidth="1"/>
    <col min="9970" max="9970" width="14.140625" customWidth="1"/>
    <col min="9971" max="9971" width="10.7109375" customWidth="1"/>
    <col min="9972" max="9972" width="16.85546875" customWidth="1"/>
    <col min="9973" max="9973" width="10.7109375" customWidth="1"/>
    <col min="9974" max="9974" width="18.5703125" customWidth="1"/>
    <col min="9975" max="9975" width="18.7109375" customWidth="1"/>
    <col min="9976" max="9977" width="10.7109375" customWidth="1"/>
    <col min="9978" max="9978" width="22.140625" customWidth="1"/>
    <col min="9979" max="9980" width="10.7109375" customWidth="1"/>
    <col min="9981" max="9981" width="19" customWidth="1"/>
    <col min="9982" max="9982" width="18.28515625" customWidth="1"/>
    <col min="9983" max="9984" width="17.42578125" customWidth="1"/>
    <col min="9985" max="9985" width="4.28515625" customWidth="1"/>
    <col min="9986" max="9986" width="19.28515625" customWidth="1"/>
    <col min="9987" max="9987" width="22.85546875" customWidth="1"/>
    <col min="9989" max="9989" width="12.5703125" bestFit="1" customWidth="1"/>
    <col min="10222" max="10222" width="7.85546875" customWidth="1"/>
    <col min="10223" max="10223" width="15.5703125" customWidth="1"/>
    <col min="10224" max="10224" width="42.85546875" customWidth="1"/>
    <col min="10225" max="10225" width="26.140625" customWidth="1"/>
    <col min="10226" max="10226" width="14.140625" customWidth="1"/>
    <col min="10227" max="10227" width="10.7109375" customWidth="1"/>
    <col min="10228" max="10228" width="16.85546875" customWidth="1"/>
    <col min="10229" max="10229" width="10.7109375" customWidth="1"/>
    <col min="10230" max="10230" width="18.5703125" customWidth="1"/>
    <col min="10231" max="10231" width="18.7109375" customWidth="1"/>
    <col min="10232" max="10233" width="10.7109375" customWidth="1"/>
    <col min="10234" max="10234" width="22.140625" customWidth="1"/>
    <col min="10235" max="10236" width="10.7109375" customWidth="1"/>
    <col min="10237" max="10237" width="19" customWidth="1"/>
    <col min="10238" max="10238" width="18.28515625" customWidth="1"/>
    <col min="10239" max="10240" width="17.42578125" customWidth="1"/>
    <col min="10241" max="10241" width="4.28515625" customWidth="1"/>
    <col min="10242" max="10242" width="19.28515625" customWidth="1"/>
    <col min="10243" max="10243" width="22.85546875" customWidth="1"/>
    <col min="10245" max="10245" width="12.5703125" bestFit="1" customWidth="1"/>
    <col min="10478" max="10478" width="7.85546875" customWidth="1"/>
    <col min="10479" max="10479" width="15.5703125" customWidth="1"/>
    <col min="10480" max="10480" width="42.85546875" customWidth="1"/>
    <col min="10481" max="10481" width="26.140625" customWidth="1"/>
    <col min="10482" max="10482" width="14.140625" customWidth="1"/>
    <col min="10483" max="10483" width="10.7109375" customWidth="1"/>
    <col min="10484" max="10484" width="16.85546875" customWidth="1"/>
    <col min="10485" max="10485" width="10.7109375" customWidth="1"/>
    <col min="10486" max="10486" width="18.5703125" customWidth="1"/>
    <col min="10487" max="10487" width="18.7109375" customWidth="1"/>
    <col min="10488" max="10489" width="10.7109375" customWidth="1"/>
    <col min="10490" max="10490" width="22.140625" customWidth="1"/>
    <col min="10491" max="10492" width="10.7109375" customWidth="1"/>
    <col min="10493" max="10493" width="19" customWidth="1"/>
    <col min="10494" max="10494" width="18.28515625" customWidth="1"/>
    <col min="10495" max="10496" width="17.42578125" customWidth="1"/>
    <col min="10497" max="10497" width="4.28515625" customWidth="1"/>
    <col min="10498" max="10498" width="19.28515625" customWidth="1"/>
    <col min="10499" max="10499" width="22.85546875" customWidth="1"/>
    <col min="10501" max="10501" width="12.5703125" bestFit="1" customWidth="1"/>
    <col min="10734" max="10734" width="7.85546875" customWidth="1"/>
    <col min="10735" max="10735" width="15.5703125" customWidth="1"/>
    <col min="10736" max="10736" width="42.85546875" customWidth="1"/>
    <col min="10737" max="10737" width="26.140625" customWidth="1"/>
    <col min="10738" max="10738" width="14.140625" customWidth="1"/>
    <col min="10739" max="10739" width="10.7109375" customWidth="1"/>
    <col min="10740" max="10740" width="16.85546875" customWidth="1"/>
    <col min="10741" max="10741" width="10.7109375" customWidth="1"/>
    <col min="10742" max="10742" width="18.5703125" customWidth="1"/>
    <col min="10743" max="10743" width="18.7109375" customWidth="1"/>
    <col min="10744" max="10745" width="10.7109375" customWidth="1"/>
    <col min="10746" max="10746" width="22.140625" customWidth="1"/>
    <col min="10747" max="10748" width="10.7109375" customWidth="1"/>
    <col min="10749" max="10749" width="19" customWidth="1"/>
    <col min="10750" max="10750" width="18.28515625" customWidth="1"/>
    <col min="10751" max="10752" width="17.42578125" customWidth="1"/>
    <col min="10753" max="10753" width="4.28515625" customWidth="1"/>
    <col min="10754" max="10754" width="19.28515625" customWidth="1"/>
    <col min="10755" max="10755" width="22.85546875" customWidth="1"/>
    <col min="10757" max="10757" width="12.5703125" bestFit="1" customWidth="1"/>
    <col min="10990" max="10990" width="7.85546875" customWidth="1"/>
    <col min="10991" max="10991" width="15.5703125" customWidth="1"/>
    <col min="10992" max="10992" width="42.85546875" customWidth="1"/>
    <col min="10993" max="10993" width="26.140625" customWidth="1"/>
    <col min="10994" max="10994" width="14.140625" customWidth="1"/>
    <col min="10995" max="10995" width="10.7109375" customWidth="1"/>
    <col min="10996" max="10996" width="16.85546875" customWidth="1"/>
    <col min="10997" max="10997" width="10.7109375" customWidth="1"/>
    <col min="10998" max="10998" width="18.5703125" customWidth="1"/>
    <col min="10999" max="10999" width="18.7109375" customWidth="1"/>
    <col min="11000" max="11001" width="10.7109375" customWidth="1"/>
    <col min="11002" max="11002" width="22.140625" customWidth="1"/>
    <col min="11003" max="11004" width="10.7109375" customWidth="1"/>
    <col min="11005" max="11005" width="19" customWidth="1"/>
    <col min="11006" max="11006" width="18.28515625" customWidth="1"/>
    <col min="11007" max="11008" width="17.42578125" customWidth="1"/>
    <col min="11009" max="11009" width="4.28515625" customWidth="1"/>
    <col min="11010" max="11010" width="19.28515625" customWidth="1"/>
    <col min="11011" max="11011" width="22.85546875" customWidth="1"/>
    <col min="11013" max="11013" width="12.5703125" bestFit="1" customWidth="1"/>
    <col min="11246" max="11246" width="7.85546875" customWidth="1"/>
    <col min="11247" max="11247" width="15.5703125" customWidth="1"/>
    <col min="11248" max="11248" width="42.85546875" customWidth="1"/>
    <col min="11249" max="11249" width="26.140625" customWidth="1"/>
    <col min="11250" max="11250" width="14.140625" customWidth="1"/>
    <col min="11251" max="11251" width="10.7109375" customWidth="1"/>
    <col min="11252" max="11252" width="16.85546875" customWidth="1"/>
    <col min="11253" max="11253" width="10.7109375" customWidth="1"/>
    <col min="11254" max="11254" width="18.5703125" customWidth="1"/>
    <col min="11255" max="11255" width="18.7109375" customWidth="1"/>
    <col min="11256" max="11257" width="10.7109375" customWidth="1"/>
    <col min="11258" max="11258" width="22.140625" customWidth="1"/>
    <col min="11259" max="11260" width="10.7109375" customWidth="1"/>
    <col min="11261" max="11261" width="19" customWidth="1"/>
    <col min="11262" max="11262" width="18.28515625" customWidth="1"/>
    <col min="11263" max="11264" width="17.42578125" customWidth="1"/>
    <col min="11265" max="11265" width="4.28515625" customWidth="1"/>
    <col min="11266" max="11266" width="19.28515625" customWidth="1"/>
    <col min="11267" max="11267" width="22.85546875" customWidth="1"/>
    <col min="11269" max="11269" width="12.5703125" bestFit="1" customWidth="1"/>
    <col min="11502" max="11502" width="7.85546875" customWidth="1"/>
    <col min="11503" max="11503" width="15.5703125" customWidth="1"/>
    <col min="11504" max="11504" width="42.85546875" customWidth="1"/>
    <col min="11505" max="11505" width="26.140625" customWidth="1"/>
    <col min="11506" max="11506" width="14.140625" customWidth="1"/>
    <col min="11507" max="11507" width="10.7109375" customWidth="1"/>
    <col min="11508" max="11508" width="16.85546875" customWidth="1"/>
    <col min="11509" max="11509" width="10.7109375" customWidth="1"/>
    <col min="11510" max="11510" width="18.5703125" customWidth="1"/>
    <col min="11511" max="11511" width="18.7109375" customWidth="1"/>
    <col min="11512" max="11513" width="10.7109375" customWidth="1"/>
    <col min="11514" max="11514" width="22.140625" customWidth="1"/>
    <col min="11515" max="11516" width="10.7109375" customWidth="1"/>
    <col min="11517" max="11517" width="19" customWidth="1"/>
    <col min="11518" max="11518" width="18.28515625" customWidth="1"/>
    <col min="11519" max="11520" width="17.42578125" customWidth="1"/>
    <col min="11521" max="11521" width="4.28515625" customWidth="1"/>
    <col min="11522" max="11522" width="19.28515625" customWidth="1"/>
    <col min="11523" max="11523" width="22.85546875" customWidth="1"/>
    <col min="11525" max="11525" width="12.5703125" bestFit="1" customWidth="1"/>
    <col min="11758" max="11758" width="7.85546875" customWidth="1"/>
    <col min="11759" max="11759" width="15.5703125" customWidth="1"/>
    <col min="11760" max="11760" width="42.85546875" customWidth="1"/>
    <col min="11761" max="11761" width="26.140625" customWidth="1"/>
    <col min="11762" max="11762" width="14.140625" customWidth="1"/>
    <col min="11763" max="11763" width="10.7109375" customWidth="1"/>
    <col min="11764" max="11764" width="16.85546875" customWidth="1"/>
    <col min="11765" max="11765" width="10.7109375" customWidth="1"/>
    <col min="11766" max="11766" width="18.5703125" customWidth="1"/>
    <col min="11767" max="11767" width="18.7109375" customWidth="1"/>
    <col min="11768" max="11769" width="10.7109375" customWidth="1"/>
    <col min="11770" max="11770" width="22.140625" customWidth="1"/>
    <col min="11771" max="11772" width="10.7109375" customWidth="1"/>
    <col min="11773" max="11773" width="19" customWidth="1"/>
    <col min="11774" max="11774" width="18.28515625" customWidth="1"/>
    <col min="11775" max="11776" width="17.42578125" customWidth="1"/>
    <col min="11777" max="11777" width="4.28515625" customWidth="1"/>
    <col min="11778" max="11778" width="19.28515625" customWidth="1"/>
    <col min="11779" max="11779" width="22.85546875" customWidth="1"/>
    <col min="11781" max="11781" width="12.5703125" bestFit="1" customWidth="1"/>
    <col min="12014" max="12014" width="7.85546875" customWidth="1"/>
    <col min="12015" max="12015" width="15.5703125" customWidth="1"/>
    <col min="12016" max="12016" width="42.85546875" customWidth="1"/>
    <col min="12017" max="12017" width="26.140625" customWidth="1"/>
    <col min="12018" max="12018" width="14.140625" customWidth="1"/>
    <col min="12019" max="12019" width="10.7109375" customWidth="1"/>
    <col min="12020" max="12020" width="16.85546875" customWidth="1"/>
    <col min="12021" max="12021" width="10.7109375" customWidth="1"/>
    <col min="12022" max="12022" width="18.5703125" customWidth="1"/>
    <col min="12023" max="12023" width="18.7109375" customWidth="1"/>
    <col min="12024" max="12025" width="10.7109375" customWidth="1"/>
    <col min="12026" max="12026" width="22.140625" customWidth="1"/>
    <col min="12027" max="12028" width="10.7109375" customWidth="1"/>
    <col min="12029" max="12029" width="19" customWidth="1"/>
    <col min="12030" max="12030" width="18.28515625" customWidth="1"/>
    <col min="12031" max="12032" width="17.42578125" customWidth="1"/>
    <col min="12033" max="12033" width="4.28515625" customWidth="1"/>
    <col min="12034" max="12034" width="19.28515625" customWidth="1"/>
    <col min="12035" max="12035" width="22.85546875" customWidth="1"/>
    <col min="12037" max="12037" width="12.5703125" bestFit="1" customWidth="1"/>
    <col min="12270" max="12270" width="7.85546875" customWidth="1"/>
    <col min="12271" max="12271" width="15.5703125" customWidth="1"/>
    <col min="12272" max="12272" width="42.85546875" customWidth="1"/>
    <col min="12273" max="12273" width="26.140625" customWidth="1"/>
    <col min="12274" max="12274" width="14.140625" customWidth="1"/>
    <col min="12275" max="12275" width="10.7109375" customWidth="1"/>
    <col min="12276" max="12276" width="16.85546875" customWidth="1"/>
    <col min="12277" max="12277" width="10.7109375" customWidth="1"/>
    <col min="12278" max="12278" width="18.5703125" customWidth="1"/>
    <col min="12279" max="12279" width="18.7109375" customWidth="1"/>
    <col min="12280" max="12281" width="10.7109375" customWidth="1"/>
    <col min="12282" max="12282" width="22.140625" customWidth="1"/>
    <col min="12283" max="12284" width="10.7109375" customWidth="1"/>
    <col min="12285" max="12285" width="19" customWidth="1"/>
    <col min="12286" max="12286" width="18.28515625" customWidth="1"/>
    <col min="12287" max="12288" width="17.42578125" customWidth="1"/>
    <col min="12289" max="12289" width="4.28515625" customWidth="1"/>
    <col min="12290" max="12290" width="19.28515625" customWidth="1"/>
    <col min="12291" max="12291" width="22.85546875" customWidth="1"/>
    <col min="12293" max="12293" width="12.5703125" bestFit="1" customWidth="1"/>
    <col min="12526" max="12526" width="7.85546875" customWidth="1"/>
    <col min="12527" max="12527" width="15.5703125" customWidth="1"/>
    <col min="12528" max="12528" width="42.85546875" customWidth="1"/>
    <col min="12529" max="12529" width="26.140625" customWidth="1"/>
    <col min="12530" max="12530" width="14.140625" customWidth="1"/>
    <col min="12531" max="12531" width="10.7109375" customWidth="1"/>
    <col min="12532" max="12532" width="16.85546875" customWidth="1"/>
    <col min="12533" max="12533" width="10.7109375" customWidth="1"/>
    <col min="12534" max="12534" width="18.5703125" customWidth="1"/>
    <col min="12535" max="12535" width="18.7109375" customWidth="1"/>
    <col min="12536" max="12537" width="10.7109375" customWidth="1"/>
    <col min="12538" max="12538" width="22.140625" customWidth="1"/>
    <col min="12539" max="12540" width="10.7109375" customWidth="1"/>
    <col min="12541" max="12541" width="19" customWidth="1"/>
    <col min="12542" max="12542" width="18.28515625" customWidth="1"/>
    <col min="12543" max="12544" width="17.42578125" customWidth="1"/>
    <col min="12545" max="12545" width="4.28515625" customWidth="1"/>
    <col min="12546" max="12546" width="19.28515625" customWidth="1"/>
    <col min="12547" max="12547" width="22.85546875" customWidth="1"/>
    <col min="12549" max="12549" width="12.5703125" bestFit="1" customWidth="1"/>
    <col min="12782" max="12782" width="7.85546875" customWidth="1"/>
    <col min="12783" max="12783" width="15.5703125" customWidth="1"/>
    <col min="12784" max="12784" width="42.85546875" customWidth="1"/>
    <col min="12785" max="12785" width="26.140625" customWidth="1"/>
    <col min="12786" max="12786" width="14.140625" customWidth="1"/>
    <col min="12787" max="12787" width="10.7109375" customWidth="1"/>
    <col min="12788" max="12788" width="16.85546875" customWidth="1"/>
    <col min="12789" max="12789" width="10.7109375" customWidth="1"/>
    <col min="12790" max="12790" width="18.5703125" customWidth="1"/>
    <col min="12791" max="12791" width="18.7109375" customWidth="1"/>
    <col min="12792" max="12793" width="10.7109375" customWidth="1"/>
    <col min="12794" max="12794" width="22.140625" customWidth="1"/>
    <col min="12795" max="12796" width="10.7109375" customWidth="1"/>
    <col min="12797" max="12797" width="19" customWidth="1"/>
    <col min="12798" max="12798" width="18.28515625" customWidth="1"/>
    <col min="12799" max="12800" width="17.42578125" customWidth="1"/>
    <col min="12801" max="12801" width="4.28515625" customWidth="1"/>
    <col min="12802" max="12802" width="19.28515625" customWidth="1"/>
    <col min="12803" max="12803" width="22.85546875" customWidth="1"/>
    <col min="12805" max="12805" width="12.5703125" bestFit="1" customWidth="1"/>
    <col min="13038" max="13038" width="7.85546875" customWidth="1"/>
    <col min="13039" max="13039" width="15.5703125" customWidth="1"/>
    <col min="13040" max="13040" width="42.85546875" customWidth="1"/>
    <col min="13041" max="13041" width="26.140625" customWidth="1"/>
    <col min="13042" max="13042" width="14.140625" customWidth="1"/>
    <col min="13043" max="13043" width="10.7109375" customWidth="1"/>
    <col min="13044" max="13044" width="16.85546875" customWidth="1"/>
    <col min="13045" max="13045" width="10.7109375" customWidth="1"/>
    <col min="13046" max="13046" width="18.5703125" customWidth="1"/>
    <col min="13047" max="13047" width="18.7109375" customWidth="1"/>
    <col min="13048" max="13049" width="10.7109375" customWidth="1"/>
    <col min="13050" max="13050" width="22.140625" customWidth="1"/>
    <col min="13051" max="13052" width="10.7109375" customWidth="1"/>
    <col min="13053" max="13053" width="19" customWidth="1"/>
    <col min="13054" max="13054" width="18.28515625" customWidth="1"/>
    <col min="13055" max="13056" width="17.42578125" customWidth="1"/>
    <col min="13057" max="13057" width="4.28515625" customWidth="1"/>
    <col min="13058" max="13058" width="19.28515625" customWidth="1"/>
    <col min="13059" max="13059" width="22.85546875" customWidth="1"/>
    <col min="13061" max="13061" width="12.5703125" bestFit="1" customWidth="1"/>
    <col min="13294" max="13294" width="7.85546875" customWidth="1"/>
    <col min="13295" max="13295" width="15.5703125" customWidth="1"/>
    <col min="13296" max="13296" width="42.85546875" customWidth="1"/>
    <col min="13297" max="13297" width="26.140625" customWidth="1"/>
    <col min="13298" max="13298" width="14.140625" customWidth="1"/>
    <col min="13299" max="13299" width="10.7109375" customWidth="1"/>
    <col min="13300" max="13300" width="16.85546875" customWidth="1"/>
    <col min="13301" max="13301" width="10.7109375" customWidth="1"/>
    <col min="13302" max="13302" width="18.5703125" customWidth="1"/>
    <col min="13303" max="13303" width="18.7109375" customWidth="1"/>
    <col min="13304" max="13305" width="10.7109375" customWidth="1"/>
    <col min="13306" max="13306" width="22.140625" customWidth="1"/>
    <col min="13307" max="13308" width="10.7109375" customWidth="1"/>
    <col min="13309" max="13309" width="19" customWidth="1"/>
    <col min="13310" max="13310" width="18.28515625" customWidth="1"/>
    <col min="13311" max="13312" width="17.42578125" customWidth="1"/>
    <col min="13313" max="13313" width="4.28515625" customWidth="1"/>
    <col min="13314" max="13314" width="19.28515625" customWidth="1"/>
    <col min="13315" max="13315" width="22.85546875" customWidth="1"/>
    <col min="13317" max="13317" width="12.5703125" bestFit="1" customWidth="1"/>
    <col min="13550" max="13550" width="7.85546875" customWidth="1"/>
    <col min="13551" max="13551" width="15.5703125" customWidth="1"/>
    <col min="13552" max="13552" width="42.85546875" customWidth="1"/>
    <col min="13553" max="13553" width="26.140625" customWidth="1"/>
    <col min="13554" max="13554" width="14.140625" customWidth="1"/>
    <col min="13555" max="13555" width="10.7109375" customWidth="1"/>
    <col min="13556" max="13556" width="16.85546875" customWidth="1"/>
    <col min="13557" max="13557" width="10.7109375" customWidth="1"/>
    <col min="13558" max="13558" width="18.5703125" customWidth="1"/>
    <col min="13559" max="13559" width="18.7109375" customWidth="1"/>
    <col min="13560" max="13561" width="10.7109375" customWidth="1"/>
    <col min="13562" max="13562" width="22.140625" customWidth="1"/>
    <col min="13563" max="13564" width="10.7109375" customWidth="1"/>
    <col min="13565" max="13565" width="19" customWidth="1"/>
    <col min="13566" max="13566" width="18.28515625" customWidth="1"/>
    <col min="13567" max="13568" width="17.42578125" customWidth="1"/>
    <col min="13569" max="13569" width="4.28515625" customWidth="1"/>
    <col min="13570" max="13570" width="19.28515625" customWidth="1"/>
    <col min="13571" max="13571" width="22.85546875" customWidth="1"/>
    <col min="13573" max="13573" width="12.5703125" bestFit="1" customWidth="1"/>
    <col min="13806" max="13806" width="7.85546875" customWidth="1"/>
    <col min="13807" max="13807" width="15.5703125" customWidth="1"/>
    <col min="13808" max="13808" width="42.85546875" customWidth="1"/>
    <col min="13809" max="13809" width="26.140625" customWidth="1"/>
    <col min="13810" max="13810" width="14.140625" customWidth="1"/>
    <col min="13811" max="13811" width="10.7109375" customWidth="1"/>
    <col min="13812" max="13812" width="16.85546875" customWidth="1"/>
    <col min="13813" max="13813" width="10.7109375" customWidth="1"/>
    <col min="13814" max="13814" width="18.5703125" customWidth="1"/>
    <col min="13815" max="13815" width="18.7109375" customWidth="1"/>
    <col min="13816" max="13817" width="10.7109375" customWidth="1"/>
    <col min="13818" max="13818" width="22.140625" customWidth="1"/>
    <col min="13819" max="13820" width="10.7109375" customWidth="1"/>
    <col min="13821" max="13821" width="19" customWidth="1"/>
    <col min="13822" max="13822" width="18.28515625" customWidth="1"/>
    <col min="13823" max="13824" width="17.42578125" customWidth="1"/>
    <col min="13825" max="13825" width="4.28515625" customWidth="1"/>
    <col min="13826" max="13826" width="19.28515625" customWidth="1"/>
    <col min="13827" max="13827" width="22.85546875" customWidth="1"/>
    <col min="13829" max="13829" width="12.5703125" bestFit="1" customWidth="1"/>
    <col min="14062" max="14062" width="7.85546875" customWidth="1"/>
    <col min="14063" max="14063" width="15.5703125" customWidth="1"/>
    <col min="14064" max="14064" width="42.85546875" customWidth="1"/>
    <col min="14065" max="14065" width="26.140625" customWidth="1"/>
    <col min="14066" max="14066" width="14.140625" customWidth="1"/>
    <col min="14067" max="14067" width="10.7109375" customWidth="1"/>
    <col min="14068" max="14068" width="16.85546875" customWidth="1"/>
    <col min="14069" max="14069" width="10.7109375" customWidth="1"/>
    <col min="14070" max="14070" width="18.5703125" customWidth="1"/>
    <col min="14071" max="14071" width="18.7109375" customWidth="1"/>
    <col min="14072" max="14073" width="10.7109375" customWidth="1"/>
    <col min="14074" max="14074" width="22.140625" customWidth="1"/>
    <col min="14075" max="14076" width="10.7109375" customWidth="1"/>
    <col min="14077" max="14077" width="19" customWidth="1"/>
    <col min="14078" max="14078" width="18.28515625" customWidth="1"/>
    <col min="14079" max="14080" width="17.42578125" customWidth="1"/>
    <col min="14081" max="14081" width="4.28515625" customWidth="1"/>
    <col min="14082" max="14082" width="19.28515625" customWidth="1"/>
    <col min="14083" max="14083" width="22.85546875" customWidth="1"/>
    <col min="14085" max="14085" width="12.5703125" bestFit="1" customWidth="1"/>
    <col min="14318" max="14318" width="7.85546875" customWidth="1"/>
    <col min="14319" max="14319" width="15.5703125" customWidth="1"/>
    <col min="14320" max="14320" width="42.85546875" customWidth="1"/>
    <col min="14321" max="14321" width="26.140625" customWidth="1"/>
    <col min="14322" max="14322" width="14.140625" customWidth="1"/>
    <col min="14323" max="14323" width="10.7109375" customWidth="1"/>
    <col min="14324" max="14324" width="16.85546875" customWidth="1"/>
    <col min="14325" max="14325" width="10.7109375" customWidth="1"/>
    <col min="14326" max="14326" width="18.5703125" customWidth="1"/>
    <col min="14327" max="14327" width="18.7109375" customWidth="1"/>
    <col min="14328" max="14329" width="10.7109375" customWidth="1"/>
    <col min="14330" max="14330" width="22.140625" customWidth="1"/>
    <col min="14331" max="14332" width="10.7109375" customWidth="1"/>
    <col min="14333" max="14333" width="19" customWidth="1"/>
    <col min="14334" max="14334" width="18.28515625" customWidth="1"/>
    <col min="14335" max="14336" width="17.42578125" customWidth="1"/>
    <col min="14337" max="14337" width="4.28515625" customWidth="1"/>
    <col min="14338" max="14338" width="19.28515625" customWidth="1"/>
    <col min="14339" max="14339" width="22.85546875" customWidth="1"/>
    <col min="14341" max="14341" width="12.5703125" bestFit="1" customWidth="1"/>
    <col min="14574" max="14574" width="7.85546875" customWidth="1"/>
    <col min="14575" max="14575" width="15.5703125" customWidth="1"/>
    <col min="14576" max="14576" width="42.85546875" customWidth="1"/>
    <col min="14577" max="14577" width="26.140625" customWidth="1"/>
    <col min="14578" max="14578" width="14.140625" customWidth="1"/>
    <col min="14579" max="14579" width="10.7109375" customWidth="1"/>
    <col min="14580" max="14580" width="16.85546875" customWidth="1"/>
    <col min="14581" max="14581" width="10.7109375" customWidth="1"/>
    <col min="14582" max="14582" width="18.5703125" customWidth="1"/>
    <col min="14583" max="14583" width="18.7109375" customWidth="1"/>
    <col min="14584" max="14585" width="10.7109375" customWidth="1"/>
    <col min="14586" max="14586" width="22.140625" customWidth="1"/>
    <col min="14587" max="14588" width="10.7109375" customWidth="1"/>
    <col min="14589" max="14589" width="19" customWidth="1"/>
    <col min="14590" max="14590" width="18.28515625" customWidth="1"/>
    <col min="14591" max="14592" width="17.42578125" customWidth="1"/>
    <col min="14593" max="14593" width="4.28515625" customWidth="1"/>
    <col min="14594" max="14594" width="19.28515625" customWidth="1"/>
    <col min="14595" max="14595" width="22.85546875" customWidth="1"/>
    <col min="14597" max="14597" width="12.5703125" bestFit="1" customWidth="1"/>
    <col min="14830" max="14830" width="7.85546875" customWidth="1"/>
    <col min="14831" max="14831" width="15.5703125" customWidth="1"/>
    <col min="14832" max="14832" width="42.85546875" customWidth="1"/>
    <col min="14833" max="14833" width="26.140625" customWidth="1"/>
    <col min="14834" max="14834" width="14.140625" customWidth="1"/>
    <col min="14835" max="14835" width="10.7109375" customWidth="1"/>
    <col min="14836" max="14836" width="16.85546875" customWidth="1"/>
    <col min="14837" max="14837" width="10.7109375" customWidth="1"/>
    <col min="14838" max="14838" width="18.5703125" customWidth="1"/>
    <col min="14839" max="14839" width="18.7109375" customWidth="1"/>
    <col min="14840" max="14841" width="10.7109375" customWidth="1"/>
    <col min="14842" max="14842" width="22.140625" customWidth="1"/>
    <col min="14843" max="14844" width="10.7109375" customWidth="1"/>
    <col min="14845" max="14845" width="19" customWidth="1"/>
    <col min="14846" max="14846" width="18.28515625" customWidth="1"/>
    <col min="14847" max="14848" width="17.42578125" customWidth="1"/>
    <col min="14849" max="14849" width="4.28515625" customWidth="1"/>
    <col min="14850" max="14850" width="19.28515625" customWidth="1"/>
    <col min="14851" max="14851" width="22.85546875" customWidth="1"/>
    <col min="14853" max="14853" width="12.5703125" bestFit="1" customWidth="1"/>
    <col min="15086" max="15086" width="7.85546875" customWidth="1"/>
    <col min="15087" max="15087" width="15.5703125" customWidth="1"/>
    <col min="15088" max="15088" width="42.85546875" customWidth="1"/>
    <col min="15089" max="15089" width="26.140625" customWidth="1"/>
    <col min="15090" max="15090" width="14.140625" customWidth="1"/>
    <col min="15091" max="15091" width="10.7109375" customWidth="1"/>
    <col min="15092" max="15092" width="16.85546875" customWidth="1"/>
    <col min="15093" max="15093" width="10.7109375" customWidth="1"/>
    <col min="15094" max="15094" width="18.5703125" customWidth="1"/>
    <col min="15095" max="15095" width="18.7109375" customWidth="1"/>
    <col min="15096" max="15097" width="10.7109375" customWidth="1"/>
    <col min="15098" max="15098" width="22.140625" customWidth="1"/>
    <col min="15099" max="15100" width="10.7109375" customWidth="1"/>
    <col min="15101" max="15101" width="19" customWidth="1"/>
    <col min="15102" max="15102" width="18.28515625" customWidth="1"/>
    <col min="15103" max="15104" width="17.42578125" customWidth="1"/>
    <col min="15105" max="15105" width="4.28515625" customWidth="1"/>
    <col min="15106" max="15106" width="19.28515625" customWidth="1"/>
    <col min="15107" max="15107" width="22.85546875" customWidth="1"/>
    <col min="15109" max="15109" width="12.5703125" bestFit="1" customWidth="1"/>
    <col min="15342" max="15342" width="7.85546875" customWidth="1"/>
    <col min="15343" max="15343" width="15.5703125" customWidth="1"/>
    <col min="15344" max="15344" width="42.85546875" customWidth="1"/>
    <col min="15345" max="15345" width="26.140625" customWidth="1"/>
    <col min="15346" max="15346" width="14.140625" customWidth="1"/>
    <col min="15347" max="15347" width="10.7109375" customWidth="1"/>
    <col min="15348" max="15348" width="16.85546875" customWidth="1"/>
    <col min="15349" max="15349" width="10.7109375" customWidth="1"/>
    <col min="15350" max="15350" width="18.5703125" customWidth="1"/>
    <col min="15351" max="15351" width="18.7109375" customWidth="1"/>
    <col min="15352" max="15353" width="10.7109375" customWidth="1"/>
    <col min="15354" max="15354" width="22.140625" customWidth="1"/>
    <col min="15355" max="15356" width="10.7109375" customWidth="1"/>
    <col min="15357" max="15357" width="19" customWidth="1"/>
    <col min="15358" max="15358" width="18.28515625" customWidth="1"/>
    <col min="15359" max="15360" width="17.42578125" customWidth="1"/>
    <col min="15361" max="15361" width="4.28515625" customWidth="1"/>
    <col min="15362" max="15362" width="19.28515625" customWidth="1"/>
    <col min="15363" max="15363" width="22.85546875" customWidth="1"/>
    <col min="15365" max="15365" width="12.5703125" bestFit="1" customWidth="1"/>
    <col min="15598" max="15598" width="7.85546875" customWidth="1"/>
    <col min="15599" max="15599" width="15.5703125" customWidth="1"/>
    <col min="15600" max="15600" width="42.85546875" customWidth="1"/>
    <col min="15601" max="15601" width="26.140625" customWidth="1"/>
    <col min="15602" max="15602" width="14.140625" customWidth="1"/>
    <col min="15603" max="15603" width="10.7109375" customWidth="1"/>
    <col min="15604" max="15604" width="16.85546875" customWidth="1"/>
    <col min="15605" max="15605" width="10.7109375" customWidth="1"/>
    <col min="15606" max="15606" width="18.5703125" customWidth="1"/>
    <col min="15607" max="15607" width="18.7109375" customWidth="1"/>
    <col min="15608" max="15609" width="10.7109375" customWidth="1"/>
    <col min="15610" max="15610" width="22.140625" customWidth="1"/>
    <col min="15611" max="15612" width="10.7109375" customWidth="1"/>
    <col min="15613" max="15613" width="19" customWidth="1"/>
    <col min="15614" max="15614" width="18.28515625" customWidth="1"/>
    <col min="15615" max="15616" width="17.42578125" customWidth="1"/>
    <col min="15617" max="15617" width="4.28515625" customWidth="1"/>
    <col min="15618" max="15618" width="19.28515625" customWidth="1"/>
    <col min="15619" max="15619" width="22.85546875" customWidth="1"/>
    <col min="15621" max="15621" width="12.5703125" bestFit="1" customWidth="1"/>
    <col min="15854" max="15854" width="7.85546875" customWidth="1"/>
    <col min="15855" max="15855" width="15.5703125" customWidth="1"/>
    <col min="15856" max="15856" width="42.85546875" customWidth="1"/>
    <col min="15857" max="15857" width="26.140625" customWidth="1"/>
    <col min="15858" max="15858" width="14.140625" customWidth="1"/>
    <col min="15859" max="15859" width="10.7109375" customWidth="1"/>
    <col min="15860" max="15860" width="16.85546875" customWidth="1"/>
    <col min="15861" max="15861" width="10.7109375" customWidth="1"/>
    <col min="15862" max="15862" width="18.5703125" customWidth="1"/>
    <col min="15863" max="15863" width="18.7109375" customWidth="1"/>
    <col min="15864" max="15865" width="10.7109375" customWidth="1"/>
    <col min="15866" max="15866" width="22.140625" customWidth="1"/>
    <col min="15867" max="15868" width="10.7109375" customWidth="1"/>
    <col min="15869" max="15869" width="19" customWidth="1"/>
    <col min="15870" max="15870" width="18.28515625" customWidth="1"/>
    <col min="15871" max="15872" width="17.42578125" customWidth="1"/>
    <col min="15873" max="15873" width="4.28515625" customWidth="1"/>
    <col min="15874" max="15874" width="19.28515625" customWidth="1"/>
    <col min="15875" max="15875" width="22.85546875" customWidth="1"/>
    <col min="15877" max="15877" width="12.5703125" bestFit="1" customWidth="1"/>
    <col min="16110" max="16110" width="7.85546875" customWidth="1"/>
    <col min="16111" max="16111" width="15.5703125" customWidth="1"/>
    <col min="16112" max="16112" width="42.85546875" customWidth="1"/>
    <col min="16113" max="16113" width="26.140625" customWidth="1"/>
    <col min="16114" max="16114" width="14.140625" customWidth="1"/>
    <col min="16115" max="16115" width="10.7109375" customWidth="1"/>
    <col min="16116" max="16116" width="16.85546875" customWidth="1"/>
    <col min="16117" max="16117" width="10.7109375" customWidth="1"/>
    <col min="16118" max="16118" width="18.5703125" customWidth="1"/>
    <col min="16119" max="16119" width="18.7109375" customWidth="1"/>
    <col min="16120" max="16121" width="10.7109375" customWidth="1"/>
    <col min="16122" max="16122" width="22.140625" customWidth="1"/>
    <col min="16123" max="16124" width="10.7109375" customWidth="1"/>
    <col min="16125" max="16125" width="19" customWidth="1"/>
    <col min="16126" max="16126" width="18.28515625" customWidth="1"/>
    <col min="16127" max="16128" width="17.42578125" customWidth="1"/>
    <col min="16129" max="16129" width="4.28515625" customWidth="1"/>
    <col min="16130" max="16130" width="19.28515625" customWidth="1"/>
    <col min="16131" max="16131" width="22.85546875" customWidth="1"/>
    <col min="16133" max="16133" width="12.5703125" bestFit="1" customWidth="1"/>
  </cols>
  <sheetData>
    <row r="1" spans="1:19" s="8" customFormat="1" ht="25.9" x14ac:dyDescent="0.5">
      <c r="A1" s="6" t="s">
        <v>0</v>
      </c>
      <c r="B1" s="6"/>
      <c r="C1" s="7"/>
      <c r="D1" s="7"/>
      <c r="E1" s="7"/>
      <c r="F1" s="7"/>
      <c r="G1" s="7"/>
      <c r="H1" s="7"/>
      <c r="I1" s="7"/>
      <c r="J1" s="7"/>
      <c r="K1" s="7"/>
      <c r="L1" s="7"/>
      <c r="M1" s="7"/>
      <c r="N1" s="7"/>
      <c r="O1" s="7"/>
      <c r="P1" s="7"/>
      <c r="Q1" s="7"/>
      <c r="R1" s="7"/>
      <c r="S1" s="7"/>
    </row>
    <row r="2" spans="1:19" s="8" customFormat="1" ht="33" x14ac:dyDescent="0.6">
      <c r="A2" s="6" t="s">
        <v>1</v>
      </c>
      <c r="B2" s="6"/>
      <c r="C2" s="7"/>
      <c r="D2" s="7"/>
      <c r="E2" s="123" t="s">
        <v>2</v>
      </c>
      <c r="F2" s="123"/>
      <c r="G2" s="123"/>
      <c r="H2" s="123"/>
      <c r="I2" s="123"/>
      <c r="J2" s="123"/>
      <c r="K2" s="123"/>
      <c r="L2" s="123"/>
      <c r="M2" s="123"/>
      <c r="N2" s="7"/>
      <c r="O2" s="7"/>
      <c r="P2" s="7"/>
      <c r="Q2" s="7"/>
      <c r="R2" s="7"/>
      <c r="S2" s="7"/>
    </row>
    <row r="3" spans="1:19" s="8" customFormat="1" ht="25.9" x14ac:dyDescent="0.5">
      <c r="A3" s="7"/>
      <c r="B3" s="7"/>
      <c r="C3" s="7"/>
      <c r="D3" s="7"/>
      <c r="E3" s="7"/>
      <c r="F3" s="7"/>
      <c r="G3" s="7"/>
      <c r="H3" s="7"/>
      <c r="I3" s="7"/>
      <c r="J3" s="7"/>
      <c r="K3" s="7"/>
      <c r="L3" s="7"/>
      <c r="M3" s="7"/>
      <c r="N3" s="7"/>
      <c r="O3" s="7"/>
      <c r="P3" s="7"/>
      <c r="Q3" s="7"/>
      <c r="R3" s="7"/>
      <c r="S3" s="7"/>
    </row>
    <row r="4" spans="1:19" s="8" customFormat="1" ht="25.9" x14ac:dyDescent="0.5">
      <c r="A4" s="6"/>
      <c r="B4" s="6"/>
      <c r="C4" s="7"/>
      <c r="D4" s="7"/>
      <c r="E4" s="7"/>
      <c r="F4" s="7"/>
      <c r="G4" s="7"/>
      <c r="H4" s="7"/>
      <c r="I4" s="7"/>
      <c r="J4" s="7"/>
      <c r="K4" s="7"/>
      <c r="L4" s="7"/>
      <c r="M4" s="7"/>
      <c r="N4" s="7"/>
      <c r="O4" s="7"/>
      <c r="P4" s="7"/>
      <c r="Q4" s="7"/>
      <c r="R4" s="7"/>
      <c r="S4" s="7"/>
    </row>
    <row r="5" spans="1:19" s="8" customFormat="1" ht="30" x14ac:dyDescent="0.4">
      <c r="A5" s="7"/>
      <c r="B5" s="7"/>
      <c r="C5" s="7"/>
      <c r="D5" s="124" t="s">
        <v>70</v>
      </c>
      <c r="E5" s="124"/>
      <c r="F5" s="124"/>
      <c r="G5" s="124"/>
      <c r="H5" s="124"/>
      <c r="I5" s="124"/>
      <c r="J5" s="124"/>
      <c r="K5" s="124"/>
      <c r="L5" s="124"/>
      <c r="M5" s="124"/>
      <c r="N5" s="124"/>
      <c r="O5" s="7"/>
      <c r="P5" s="7"/>
      <c r="Q5" s="7"/>
      <c r="R5" s="7"/>
      <c r="S5" s="7"/>
    </row>
    <row r="6" spans="1:19" s="8" customFormat="1" ht="15" customHeight="1" x14ac:dyDescent="0.5">
      <c r="A6" s="7"/>
      <c r="B6" s="7"/>
      <c r="C6" s="7"/>
      <c r="D6" s="7"/>
      <c r="E6" s="7"/>
      <c r="F6" s="7"/>
      <c r="G6" s="7"/>
      <c r="H6" s="7"/>
      <c r="I6" s="7"/>
      <c r="J6" s="7"/>
      <c r="K6" s="7"/>
      <c r="L6" s="7"/>
      <c r="M6" s="7"/>
      <c r="N6" s="7"/>
      <c r="O6" s="7"/>
      <c r="P6" s="7"/>
      <c r="Q6" s="7"/>
      <c r="R6" s="7"/>
      <c r="S6" s="7"/>
    </row>
    <row r="7" spans="1:19" s="8" customFormat="1" ht="33" customHeight="1" thickBot="1" x14ac:dyDescent="0.45">
      <c r="A7" s="7"/>
      <c r="B7" s="7"/>
      <c r="C7" s="6" t="s">
        <v>3</v>
      </c>
      <c r="D7" s="9" t="s">
        <v>71</v>
      </c>
      <c r="E7" s="7"/>
      <c r="F7" s="7"/>
      <c r="G7" s="7"/>
      <c r="H7" s="7"/>
      <c r="I7" s="7"/>
      <c r="J7" s="7"/>
      <c r="K7" s="7"/>
      <c r="L7" s="7"/>
      <c r="M7" s="7"/>
      <c r="N7" s="7"/>
      <c r="O7" s="7"/>
      <c r="P7" s="7"/>
      <c r="Q7" s="7"/>
      <c r="R7" s="7"/>
      <c r="S7" s="7"/>
    </row>
    <row r="8" spans="1:19" s="8" customFormat="1" ht="26.25" x14ac:dyDescent="0.4">
      <c r="A8" s="7"/>
      <c r="B8" s="7"/>
      <c r="C8" s="6"/>
      <c r="D8" s="10"/>
      <c r="E8" s="7"/>
      <c r="F8" s="7"/>
      <c r="G8" s="7"/>
      <c r="H8" s="7"/>
      <c r="I8" s="7"/>
      <c r="J8" s="7"/>
      <c r="K8" s="7"/>
      <c r="L8" s="7"/>
      <c r="M8" s="125"/>
      <c r="N8" s="125"/>
      <c r="O8" s="125"/>
      <c r="P8" s="125"/>
      <c r="Q8" s="125"/>
      <c r="R8" s="125"/>
      <c r="S8" s="125"/>
    </row>
    <row r="9" spans="1:19" s="8" customFormat="1" ht="26.45" customHeight="1" thickBot="1" x14ac:dyDescent="0.45">
      <c r="A9" s="7"/>
      <c r="B9" s="7"/>
      <c r="C9" s="6" t="s">
        <v>4</v>
      </c>
      <c r="D9" s="126" t="s">
        <v>72</v>
      </c>
      <c r="E9" s="127"/>
      <c r="F9" s="127"/>
      <c r="G9" s="127"/>
      <c r="H9" s="127"/>
      <c r="I9" s="127"/>
      <c r="J9" s="127"/>
      <c r="K9" s="7"/>
      <c r="L9" s="7"/>
      <c r="M9" s="7"/>
      <c r="N9" s="7"/>
      <c r="O9" s="7"/>
      <c r="P9" s="7"/>
      <c r="Q9" s="7"/>
      <c r="R9" s="7"/>
      <c r="S9" s="7"/>
    </row>
    <row r="10" spans="1:19" s="8" customFormat="1" ht="26.25" x14ac:dyDescent="0.4">
      <c r="A10" s="7"/>
      <c r="B10" s="6"/>
      <c r="C10" s="7"/>
      <c r="D10" s="7"/>
      <c r="E10" s="7"/>
      <c r="F10" s="7"/>
      <c r="G10" s="7"/>
      <c r="H10" s="7"/>
      <c r="I10" s="7"/>
      <c r="J10" s="7"/>
      <c r="K10" s="7"/>
      <c r="L10" s="7"/>
      <c r="M10" s="7"/>
      <c r="N10" s="7"/>
      <c r="O10" s="7"/>
      <c r="P10" s="7"/>
      <c r="Q10" s="7"/>
      <c r="R10" s="7"/>
      <c r="S10" s="7"/>
    </row>
    <row r="11" spans="1:19" s="8" customFormat="1" ht="26.25" x14ac:dyDescent="0.4">
      <c r="A11" s="11"/>
      <c r="B11" s="12" t="s">
        <v>5</v>
      </c>
      <c r="C11" s="6" t="s">
        <v>6</v>
      </c>
      <c r="D11" s="7"/>
      <c r="E11" s="7"/>
      <c r="F11" s="7"/>
      <c r="G11" s="7"/>
      <c r="H11" s="7"/>
      <c r="I11" s="7"/>
      <c r="J11" s="7"/>
      <c r="K11" s="7"/>
      <c r="L11" s="7"/>
      <c r="M11" s="7"/>
      <c r="N11" s="7"/>
      <c r="O11" s="7"/>
      <c r="P11" s="7"/>
      <c r="Q11" s="7"/>
      <c r="R11" s="7"/>
      <c r="S11" s="7"/>
    </row>
    <row r="12" spans="1:19" s="8" customFormat="1" ht="15" customHeight="1" x14ac:dyDescent="0.5">
      <c r="A12" s="11"/>
      <c r="B12" s="12"/>
      <c r="C12" s="12"/>
      <c r="D12" s="7"/>
      <c r="E12" s="7"/>
      <c r="F12" s="7"/>
      <c r="G12" s="7"/>
      <c r="H12" s="7"/>
      <c r="I12" s="7"/>
      <c r="J12" s="7"/>
      <c r="K12" s="7"/>
      <c r="L12" s="7"/>
      <c r="M12" s="7"/>
      <c r="N12" s="7"/>
      <c r="O12" s="7"/>
      <c r="P12" s="7"/>
      <c r="Q12" s="7"/>
      <c r="R12" s="7"/>
      <c r="S12" s="7"/>
    </row>
    <row r="13" spans="1:19" ht="9" customHeight="1" thickBot="1" x14ac:dyDescent="0.35">
      <c r="A13" s="1"/>
      <c r="B13" s="1"/>
      <c r="C13" s="1"/>
      <c r="D13" s="1"/>
      <c r="E13" s="1"/>
      <c r="F13" s="1"/>
      <c r="G13" s="1"/>
      <c r="H13" s="1"/>
      <c r="I13" s="1"/>
      <c r="J13" s="1"/>
      <c r="K13" s="1"/>
      <c r="L13" s="1"/>
      <c r="M13" s="1"/>
      <c r="N13" s="1"/>
      <c r="O13" s="1"/>
      <c r="P13" s="1"/>
      <c r="Q13" s="1"/>
      <c r="R13" s="1"/>
      <c r="S13" s="1"/>
    </row>
    <row r="14" spans="1:19" ht="26.25" customHeight="1" x14ac:dyDescent="0.45">
      <c r="A14" s="106" t="s">
        <v>7</v>
      </c>
      <c r="B14" s="71" t="s">
        <v>8</v>
      </c>
      <c r="C14" s="72"/>
      <c r="D14" s="77" t="s">
        <v>9</v>
      </c>
      <c r="E14" s="77"/>
      <c r="F14" s="77" t="s">
        <v>10</v>
      </c>
      <c r="G14" s="77"/>
      <c r="H14" s="77"/>
      <c r="I14" s="77"/>
      <c r="J14" s="78" t="s">
        <v>11</v>
      </c>
      <c r="K14" s="79"/>
      <c r="L14" s="79"/>
      <c r="M14" s="79"/>
      <c r="N14" s="79"/>
      <c r="O14" s="79"/>
      <c r="P14" s="79"/>
      <c r="Q14" s="79"/>
      <c r="R14" s="79"/>
      <c r="S14" s="80"/>
    </row>
    <row r="15" spans="1:19" ht="30" customHeight="1" x14ac:dyDescent="0.45">
      <c r="A15" s="107"/>
      <c r="B15" s="73"/>
      <c r="C15" s="74"/>
      <c r="D15" s="27" t="s">
        <v>12</v>
      </c>
      <c r="E15" s="27" t="s">
        <v>13</v>
      </c>
      <c r="F15" s="87" t="s">
        <v>14</v>
      </c>
      <c r="G15" s="87"/>
      <c r="H15" s="87" t="s">
        <v>15</v>
      </c>
      <c r="I15" s="87"/>
      <c r="J15" s="81"/>
      <c r="K15" s="82"/>
      <c r="L15" s="82"/>
      <c r="M15" s="82"/>
      <c r="N15" s="82"/>
      <c r="O15" s="82"/>
      <c r="P15" s="82"/>
      <c r="Q15" s="82"/>
      <c r="R15" s="82"/>
      <c r="S15" s="83"/>
    </row>
    <row r="16" spans="1:19" ht="26.25" customHeight="1" x14ac:dyDescent="0.25">
      <c r="A16" s="108"/>
      <c r="B16" s="75"/>
      <c r="C16" s="76"/>
      <c r="D16" s="23" t="s">
        <v>16</v>
      </c>
      <c r="E16" s="23" t="s">
        <v>17</v>
      </c>
      <c r="F16" s="88" t="s">
        <v>18</v>
      </c>
      <c r="G16" s="88"/>
      <c r="H16" s="88" t="s">
        <v>19</v>
      </c>
      <c r="I16" s="88"/>
      <c r="J16" s="84"/>
      <c r="K16" s="85"/>
      <c r="L16" s="85"/>
      <c r="M16" s="85"/>
      <c r="N16" s="85"/>
      <c r="O16" s="85"/>
      <c r="P16" s="85"/>
      <c r="Q16" s="85"/>
      <c r="R16" s="85"/>
      <c r="S16" s="86"/>
    </row>
    <row r="17" spans="1:19" ht="36" customHeight="1" x14ac:dyDescent="0.25">
      <c r="A17" s="120">
        <v>4</v>
      </c>
      <c r="B17" s="50" t="s">
        <v>20</v>
      </c>
      <c r="C17" s="53" t="s">
        <v>34</v>
      </c>
      <c r="D17" s="56">
        <f>IF(D22=0,0,ROUND(D20/D22*100,1))</f>
        <v>100</v>
      </c>
      <c r="E17" s="56">
        <f>IF(E22=0,0,ROUND(E20/E22*100,1))</f>
        <v>100</v>
      </c>
      <c r="F17" s="59">
        <f>E17-D17</f>
        <v>0</v>
      </c>
      <c r="G17" s="60"/>
      <c r="H17" s="59">
        <f>IF(D17=0,0,ROUND(E17/D17*100,1))</f>
        <v>100</v>
      </c>
      <c r="I17" s="60"/>
      <c r="J17" s="37" t="s">
        <v>67</v>
      </c>
      <c r="K17" s="38"/>
      <c r="L17" s="38"/>
      <c r="M17" s="38"/>
      <c r="N17" s="38"/>
      <c r="O17" s="38"/>
      <c r="P17" s="38"/>
      <c r="Q17" s="38"/>
      <c r="R17" s="38"/>
      <c r="S17" s="39"/>
    </row>
    <row r="18" spans="1:19" ht="170.25" customHeight="1" x14ac:dyDescent="0.25">
      <c r="A18" s="121"/>
      <c r="B18" s="51"/>
      <c r="C18" s="54"/>
      <c r="D18" s="57"/>
      <c r="E18" s="57"/>
      <c r="F18" s="61"/>
      <c r="G18" s="62"/>
      <c r="H18" s="61"/>
      <c r="I18" s="62"/>
      <c r="J18" s="65" t="str">
        <f>"El indicador al final del período de evaluación registró un alcanzado del "&amp;E17&amp;" por ciento en comparación con la meta programada del "&amp;D17&amp;" por ciento, representa un cumplimiento de la meta del "&amp;H17&amp;" por ciento, colocando el indicador en un semáforo de color "&amp;IF(AND(D17=0,H17=0),"",IF(AND(H17&gt;=95,H17&lt;=105,H20&gt;=95,H20&lt;=105,H22&gt;=95,H22&lt;=105),"VERDE:SE LOGRÓ LA META",IF(AND(H17&gt;=95,H17&lt;=105,H20&lt;95),"VERDE:AUNQUE EL INDICADOR ES VERDE, HAY VARIACIÓN EN VARIABLES",IF(AND(H17&gt;=95,H17&lt;=105,H20&gt;105),"VERDE:AUNQUE EL INDICADOR ES VERDE, HAY VARIACIÓN EN VARIABLES",IF(AND(H17&gt;=95,H17&lt;=105,H22&lt;95),"VERDE:AUNQUE EL INDICADOR ES VERDE, HAY VARIACIÓN EN VARIABLES",IF(AND(H17&gt;=95,H17&lt;=105,H22&gt;105),"VERDE:AUNQUE EL INDICADOR ES VERDE, HAY VARIACIÓN EN VARIABLES",IF(OR(AND(H17&gt;=90,H17&lt;95),AND(H17&gt;105,H17&lt;=110)),"AMARILLO",IF(OR(H17&lt;90,H17&gt;110),"ROJO",IF(AND(D17&lt;&gt;0,E17=0),"ROJO","")))))))))&amp;". 
"&amp;IF(AND(D17=0,E17=0),"NO",IF(OR(H17&lt;95,H17&gt;105),"SI","NO"))&amp;" hubo variación en el indicador y "&amp;IF(AND(D20=0,D22=0,H20=0,H22=0),"NO",IF(OR(H20&lt;95,H20&gt;105,H22&lt;95,H22&gt;105),"SI","NO"))&amp;"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VERDE:AUNQUE EL INDICADOR ES VERDE, HAY VARIACIÓN EN VARIABLES. 
NO hubo variación en el indicador y SI hubo variación en variables.</v>
      </c>
      <c r="K18" s="66"/>
      <c r="L18" s="66"/>
      <c r="M18" s="66"/>
      <c r="N18" s="66"/>
      <c r="O18" s="66"/>
      <c r="P18" s="66"/>
      <c r="Q18" s="66"/>
      <c r="R18" s="66"/>
      <c r="S18" s="67"/>
    </row>
    <row r="19" spans="1:19" ht="211.9" customHeight="1" x14ac:dyDescent="0.25">
      <c r="A19" s="121"/>
      <c r="B19" s="52"/>
      <c r="C19" s="55"/>
      <c r="D19" s="58"/>
      <c r="E19" s="58"/>
      <c r="F19" s="63"/>
      <c r="G19" s="64"/>
      <c r="H19" s="63"/>
      <c r="I19" s="64"/>
      <c r="J19" s="68" t="s">
        <v>79</v>
      </c>
      <c r="K19" s="69"/>
      <c r="L19" s="69"/>
      <c r="M19" s="69"/>
      <c r="N19" s="69"/>
      <c r="O19" s="69"/>
      <c r="P19" s="69"/>
      <c r="Q19" s="69"/>
      <c r="R19" s="69"/>
      <c r="S19" s="70"/>
    </row>
    <row r="20" spans="1:19" ht="48" customHeight="1" x14ac:dyDescent="0.25">
      <c r="A20" s="121"/>
      <c r="B20" s="90" t="s">
        <v>21</v>
      </c>
      <c r="C20" s="95" t="s">
        <v>22</v>
      </c>
      <c r="D20" s="97">
        <v>13</v>
      </c>
      <c r="E20" s="97">
        <v>14</v>
      </c>
      <c r="F20" s="59">
        <f t="shared" ref="F20" si="0">E20-D20</f>
        <v>1</v>
      </c>
      <c r="G20" s="60"/>
      <c r="H20" s="59">
        <f t="shared" ref="H20" si="1">IF(D20=0,0,ROUND(E20/D20*100,1))</f>
        <v>107.7</v>
      </c>
      <c r="I20" s="60"/>
      <c r="J20" s="37" t="s">
        <v>63</v>
      </c>
      <c r="K20" s="38"/>
      <c r="L20" s="38"/>
      <c r="M20" s="38"/>
      <c r="N20" s="38"/>
      <c r="O20" s="38"/>
      <c r="P20" s="38"/>
      <c r="Q20" s="38"/>
      <c r="R20" s="38"/>
      <c r="S20" s="39"/>
    </row>
    <row r="21" spans="1:19" ht="184.9" customHeight="1" x14ac:dyDescent="0.25">
      <c r="A21" s="121"/>
      <c r="B21" s="91"/>
      <c r="C21" s="96"/>
      <c r="D21" s="98"/>
      <c r="E21" s="98"/>
      <c r="F21" s="63"/>
      <c r="G21" s="64"/>
      <c r="H21" s="63"/>
      <c r="I21" s="64"/>
      <c r="J21" s="99" t="s">
        <v>78</v>
      </c>
      <c r="K21" s="100"/>
      <c r="L21" s="100"/>
      <c r="M21" s="100"/>
      <c r="N21" s="100"/>
      <c r="O21" s="100"/>
      <c r="P21" s="100"/>
      <c r="Q21" s="100"/>
      <c r="R21" s="100"/>
      <c r="S21" s="101"/>
    </row>
    <row r="22" spans="1:19" ht="48" customHeight="1" x14ac:dyDescent="0.25">
      <c r="A22" s="121"/>
      <c r="B22" s="48" t="s">
        <v>23</v>
      </c>
      <c r="C22" s="47" t="s">
        <v>39</v>
      </c>
      <c r="D22" s="46">
        <v>13</v>
      </c>
      <c r="E22" s="46">
        <v>14</v>
      </c>
      <c r="F22" s="45">
        <f>E22-D22</f>
        <v>1</v>
      </c>
      <c r="G22" s="45"/>
      <c r="H22" s="45">
        <f>IF(D22=0,0,ROUND(E22/D22*100,1))</f>
        <v>107.7</v>
      </c>
      <c r="I22" s="45"/>
      <c r="J22" s="37" t="s">
        <v>66</v>
      </c>
      <c r="K22" s="38"/>
      <c r="L22" s="38"/>
      <c r="M22" s="38"/>
      <c r="N22" s="38"/>
      <c r="O22" s="38"/>
      <c r="P22" s="38"/>
      <c r="Q22" s="38"/>
      <c r="R22" s="38"/>
      <c r="S22" s="39"/>
    </row>
    <row r="23" spans="1:19" ht="195.6" customHeight="1" thickBot="1" x14ac:dyDescent="0.3">
      <c r="A23" s="121"/>
      <c r="B23" s="48"/>
      <c r="C23" s="47"/>
      <c r="D23" s="46"/>
      <c r="E23" s="46"/>
      <c r="F23" s="45"/>
      <c r="G23" s="45"/>
      <c r="H23" s="45"/>
      <c r="I23" s="45"/>
      <c r="J23" s="40" t="s">
        <v>102</v>
      </c>
      <c r="K23" s="41"/>
      <c r="L23" s="41"/>
      <c r="M23" s="41"/>
      <c r="N23" s="41"/>
      <c r="O23" s="41"/>
      <c r="P23" s="41"/>
      <c r="Q23" s="41"/>
      <c r="R23" s="41"/>
      <c r="S23" s="42"/>
    </row>
    <row r="24" spans="1:19" ht="82.15" hidden="1" customHeight="1" x14ac:dyDescent="0.3">
      <c r="A24" s="121"/>
      <c r="B24" s="48"/>
      <c r="C24" s="47"/>
      <c r="D24" s="46"/>
      <c r="E24" s="46"/>
      <c r="F24" s="45"/>
      <c r="G24" s="45"/>
      <c r="H24" s="45"/>
      <c r="I24" s="45"/>
      <c r="J24" s="37" t="s">
        <v>24</v>
      </c>
      <c r="K24" s="38"/>
      <c r="L24" s="38"/>
      <c r="M24" s="38"/>
      <c r="N24" s="38"/>
      <c r="O24" s="38"/>
      <c r="P24" s="38"/>
      <c r="Q24" s="38"/>
      <c r="R24" s="38"/>
      <c r="S24" s="39"/>
    </row>
    <row r="25" spans="1:19" ht="44.25" customHeight="1" x14ac:dyDescent="0.25">
      <c r="A25" s="121"/>
      <c r="B25" s="90"/>
      <c r="C25" s="53"/>
      <c r="D25" s="97"/>
      <c r="E25" s="97"/>
      <c r="F25" s="56"/>
      <c r="G25" s="56"/>
      <c r="H25" s="56"/>
      <c r="I25" s="56"/>
      <c r="J25" s="37" t="s">
        <v>65</v>
      </c>
      <c r="K25" s="38"/>
      <c r="L25" s="38"/>
      <c r="M25" s="38"/>
      <c r="N25" s="38"/>
      <c r="O25" s="38"/>
      <c r="P25" s="38"/>
      <c r="Q25" s="38"/>
      <c r="R25" s="38"/>
      <c r="S25" s="39"/>
    </row>
    <row r="26" spans="1:19" ht="165.6" customHeight="1" thickBot="1" x14ac:dyDescent="0.3">
      <c r="A26" s="122"/>
      <c r="B26" s="102"/>
      <c r="C26" s="103"/>
      <c r="D26" s="104"/>
      <c r="E26" s="104"/>
      <c r="F26" s="105"/>
      <c r="G26" s="105"/>
      <c r="H26" s="105"/>
      <c r="I26" s="105"/>
      <c r="J26" s="40" t="s">
        <v>104</v>
      </c>
      <c r="K26" s="41"/>
      <c r="L26" s="41"/>
      <c r="M26" s="41"/>
      <c r="N26" s="41"/>
      <c r="O26" s="41"/>
      <c r="P26" s="41"/>
      <c r="Q26" s="41"/>
      <c r="R26" s="41"/>
      <c r="S26" s="42"/>
    </row>
    <row r="27" spans="1:19" ht="34.5" customHeight="1" thickBot="1" x14ac:dyDescent="0.3">
      <c r="A27" s="17"/>
      <c r="B27" s="18"/>
      <c r="C27" s="19"/>
      <c r="D27" s="20"/>
      <c r="E27" s="20"/>
      <c r="F27" s="21"/>
      <c r="G27" s="21"/>
      <c r="H27" s="21"/>
      <c r="I27" s="21"/>
      <c r="J27" s="22"/>
      <c r="K27" s="22"/>
      <c r="L27" s="22"/>
      <c r="M27" s="22"/>
      <c r="N27" s="22"/>
      <c r="O27" s="22"/>
      <c r="P27" s="22"/>
      <c r="Q27" s="22"/>
      <c r="R27" s="22"/>
      <c r="S27" s="22"/>
    </row>
    <row r="28" spans="1:19" ht="26.25" customHeight="1" x14ac:dyDescent="0.45">
      <c r="A28" s="106" t="s">
        <v>7</v>
      </c>
      <c r="B28" s="71" t="s">
        <v>8</v>
      </c>
      <c r="C28" s="72"/>
      <c r="D28" s="77" t="s">
        <v>9</v>
      </c>
      <c r="E28" s="77"/>
      <c r="F28" s="77" t="s">
        <v>10</v>
      </c>
      <c r="G28" s="77"/>
      <c r="H28" s="77"/>
      <c r="I28" s="77"/>
      <c r="J28" s="78" t="s">
        <v>11</v>
      </c>
      <c r="K28" s="79"/>
      <c r="L28" s="79"/>
      <c r="M28" s="79"/>
      <c r="N28" s="79"/>
      <c r="O28" s="79"/>
      <c r="P28" s="79"/>
      <c r="Q28" s="79"/>
      <c r="R28" s="79"/>
      <c r="S28" s="80"/>
    </row>
    <row r="29" spans="1:19" ht="30" customHeight="1" x14ac:dyDescent="0.45">
      <c r="A29" s="107"/>
      <c r="B29" s="73"/>
      <c r="C29" s="74"/>
      <c r="D29" s="27" t="s">
        <v>12</v>
      </c>
      <c r="E29" s="27" t="s">
        <v>13</v>
      </c>
      <c r="F29" s="87" t="s">
        <v>14</v>
      </c>
      <c r="G29" s="87"/>
      <c r="H29" s="87" t="s">
        <v>15</v>
      </c>
      <c r="I29" s="87"/>
      <c r="J29" s="81"/>
      <c r="K29" s="82"/>
      <c r="L29" s="82"/>
      <c r="M29" s="82"/>
      <c r="N29" s="82"/>
      <c r="O29" s="82"/>
      <c r="P29" s="82"/>
      <c r="Q29" s="82"/>
      <c r="R29" s="82"/>
      <c r="S29" s="83"/>
    </row>
    <row r="30" spans="1:19" ht="26.25" customHeight="1" x14ac:dyDescent="0.25">
      <c r="A30" s="108"/>
      <c r="B30" s="75"/>
      <c r="C30" s="76"/>
      <c r="D30" s="23" t="s">
        <v>16</v>
      </c>
      <c r="E30" s="23" t="s">
        <v>17</v>
      </c>
      <c r="F30" s="88" t="s">
        <v>18</v>
      </c>
      <c r="G30" s="88"/>
      <c r="H30" s="88" t="s">
        <v>19</v>
      </c>
      <c r="I30" s="88"/>
      <c r="J30" s="84"/>
      <c r="K30" s="85"/>
      <c r="L30" s="85"/>
      <c r="M30" s="85"/>
      <c r="N30" s="85"/>
      <c r="O30" s="85"/>
      <c r="P30" s="85"/>
      <c r="Q30" s="85"/>
      <c r="R30" s="85"/>
      <c r="S30" s="86"/>
    </row>
    <row r="31" spans="1:19" ht="38.25" customHeight="1" x14ac:dyDescent="0.25">
      <c r="A31" s="43">
        <v>5</v>
      </c>
      <c r="B31" s="50" t="s">
        <v>20</v>
      </c>
      <c r="C31" s="53" t="s">
        <v>35</v>
      </c>
      <c r="D31" s="56">
        <f>IF(D36=0,0,ROUND(D34/D36*100,1))</f>
        <v>100</v>
      </c>
      <c r="E31" s="56">
        <f>IF(E36=0,0,ROUND(E34/E36*100,1))</f>
        <v>0</v>
      </c>
      <c r="F31" s="59">
        <f>E31-D31</f>
        <v>-100</v>
      </c>
      <c r="G31" s="60"/>
      <c r="H31" s="59">
        <f>IF(D31=0,0,ROUND(E31/D31*100,1))</f>
        <v>0</v>
      </c>
      <c r="I31" s="60"/>
      <c r="J31" s="37" t="s">
        <v>67</v>
      </c>
      <c r="K31" s="38"/>
      <c r="L31" s="38"/>
      <c r="M31" s="38"/>
      <c r="N31" s="38"/>
      <c r="O31" s="38"/>
      <c r="P31" s="38"/>
      <c r="Q31" s="38"/>
      <c r="R31" s="38"/>
      <c r="S31" s="39"/>
    </row>
    <row r="32" spans="1:19" ht="188.25" customHeight="1" x14ac:dyDescent="0.25">
      <c r="A32" s="44"/>
      <c r="B32" s="51"/>
      <c r="C32" s="54"/>
      <c r="D32" s="57"/>
      <c r="E32" s="57"/>
      <c r="F32" s="61"/>
      <c r="G32" s="62"/>
      <c r="H32" s="61"/>
      <c r="I32" s="62"/>
      <c r="J32" s="65" t="str">
        <f>"El indicador al final del período de evaluación registró un alcanzado del "&amp;E31&amp;" por ciento en comparación con la meta programada del "&amp;D31&amp;" por ciento, representa un cumplimiento de la meta del "&amp;H31&amp;" por ciento, colocando el indicador en un semáforo de color "&amp;IF(AND(D31=0,H31=0),"",IF(AND(H31&gt;=95,H31&lt;=105,H34&gt;=95,H34&lt;=105,H36&gt;=95,H36&lt;=105),"VERDE:SE LOGRÓ LA META",IF(AND(H31&gt;=95,H31&lt;=105,H34&lt;95),"VERDE:AUNQUE EL INDICADOR ES VERDE, HAY VARIACIÓN EN VARIABLES",IF(AND(H31&gt;=95,H31&lt;=105,H34&gt;105),"VERDE:AUNQUE EL INDICADOR ES VERDE, HAY VARIACIÓN EN VARIABLES",IF(AND(H31&gt;=95,H31&lt;=105,H36&lt;95),"VERDE:AUNQUE EL INDICADOR ES VERDE, HAY VARIACIÓN EN VARIABLES",IF(AND(H31&gt;=95,H31&lt;=105,H36&gt;105),"VERDE:AUNQUE EL INDICADOR ES VERDE, HAY VARIACIÓN EN VARIABLES",IF(OR(AND(H31&gt;=90,H31&lt;95),AND(H31&gt;105,H31&lt;=110)),"AMARILLO",IF(OR(H31&lt;90,H31&gt;110),"ROJO",IF(AND(D31&lt;&gt;0,E31=0),"ROJO","")))))))))&amp;". 
"&amp;IF(AND(D31=0,E31=0),"NO",IF(OR(H31&lt;95,H31&gt;105),"SI","NO"))&amp;" hubo variación en el indicador y "&amp;IF(AND(D34=0,D36=0,H34=0,H36=0),"NO",IF(OR(H34&lt;95,H34&gt;105,H36&lt;95,H36&gt;105),"SI","NO"))&amp;" hubo variación en variables."</f>
        <v>El indicador al final del período de evaluación registró un alcanzado del 0 por ciento en comparación con la meta programada del 100 por ciento, representa un cumplimiento de la meta del 0 por ciento, colocando el indicador en un semáforo de color ROJO. 
SI hubo variación en el indicador y SI hubo variación en variables.</v>
      </c>
      <c r="K32" s="66"/>
      <c r="L32" s="66"/>
      <c r="M32" s="66"/>
      <c r="N32" s="66"/>
      <c r="O32" s="66"/>
      <c r="P32" s="66"/>
      <c r="Q32" s="66"/>
      <c r="R32" s="66"/>
      <c r="S32" s="67"/>
    </row>
    <row r="33" spans="1:19" ht="258.75" customHeight="1" x14ac:dyDescent="0.25">
      <c r="A33" s="44"/>
      <c r="B33" s="52"/>
      <c r="C33" s="55"/>
      <c r="D33" s="58"/>
      <c r="E33" s="58"/>
      <c r="F33" s="63"/>
      <c r="G33" s="64"/>
      <c r="H33" s="63"/>
      <c r="I33" s="64"/>
      <c r="J33" s="68" t="s">
        <v>80</v>
      </c>
      <c r="K33" s="69"/>
      <c r="L33" s="69"/>
      <c r="M33" s="69"/>
      <c r="N33" s="69"/>
      <c r="O33" s="69"/>
      <c r="P33" s="69"/>
      <c r="Q33" s="69"/>
      <c r="R33" s="69"/>
      <c r="S33" s="70"/>
    </row>
    <row r="34" spans="1:19" ht="35.25" customHeight="1" x14ac:dyDescent="0.25">
      <c r="A34" s="44"/>
      <c r="B34" s="90" t="s">
        <v>21</v>
      </c>
      <c r="C34" s="95" t="s">
        <v>36</v>
      </c>
      <c r="D34" s="97">
        <v>3</v>
      </c>
      <c r="E34" s="97">
        <v>0</v>
      </c>
      <c r="F34" s="59">
        <f t="shared" ref="F34" si="2">E34-D34</f>
        <v>-3</v>
      </c>
      <c r="G34" s="60"/>
      <c r="H34" s="59">
        <f t="shared" ref="H34" si="3">IF(D34=0,0,ROUND(E34/D34*100,1))</f>
        <v>0</v>
      </c>
      <c r="I34" s="60"/>
      <c r="J34" s="37" t="s">
        <v>69</v>
      </c>
      <c r="K34" s="38"/>
      <c r="L34" s="38"/>
      <c r="M34" s="38"/>
      <c r="N34" s="38"/>
      <c r="O34" s="38"/>
      <c r="P34" s="38"/>
      <c r="Q34" s="38"/>
      <c r="R34" s="38"/>
      <c r="S34" s="39"/>
    </row>
    <row r="35" spans="1:19" ht="223.5" customHeight="1" thickBot="1" x14ac:dyDescent="0.3">
      <c r="A35" s="44"/>
      <c r="B35" s="91"/>
      <c r="C35" s="96"/>
      <c r="D35" s="98"/>
      <c r="E35" s="98"/>
      <c r="F35" s="63"/>
      <c r="G35" s="64"/>
      <c r="H35" s="63"/>
      <c r="I35" s="64"/>
      <c r="J35" s="40" t="s">
        <v>82</v>
      </c>
      <c r="K35" s="41"/>
      <c r="L35" s="41"/>
      <c r="M35" s="41"/>
      <c r="N35" s="41"/>
      <c r="O35" s="41"/>
      <c r="P35" s="41"/>
      <c r="Q35" s="41"/>
      <c r="R35" s="41"/>
      <c r="S35" s="42"/>
    </row>
    <row r="36" spans="1:19" ht="36.75" customHeight="1" x14ac:dyDescent="0.25">
      <c r="A36" s="44"/>
      <c r="B36" s="48" t="s">
        <v>23</v>
      </c>
      <c r="C36" s="47" t="s">
        <v>40</v>
      </c>
      <c r="D36" s="46">
        <v>3</v>
      </c>
      <c r="E36" s="46">
        <v>0</v>
      </c>
      <c r="F36" s="45">
        <f>E36-D36</f>
        <v>-3</v>
      </c>
      <c r="G36" s="45"/>
      <c r="H36" s="45">
        <f>IF(D36=0,0,ROUND(E36/D36*100,1))</f>
        <v>0</v>
      </c>
      <c r="I36" s="45"/>
      <c r="J36" s="37" t="s">
        <v>66</v>
      </c>
      <c r="K36" s="38"/>
      <c r="L36" s="38"/>
      <c r="M36" s="38"/>
      <c r="N36" s="38"/>
      <c r="O36" s="38"/>
      <c r="P36" s="38"/>
      <c r="Q36" s="38"/>
      <c r="R36" s="38"/>
      <c r="S36" s="39"/>
    </row>
    <row r="37" spans="1:19" ht="219" customHeight="1" thickBot="1" x14ac:dyDescent="0.3">
      <c r="A37" s="44"/>
      <c r="B37" s="48"/>
      <c r="C37" s="47"/>
      <c r="D37" s="46"/>
      <c r="E37" s="46"/>
      <c r="F37" s="45"/>
      <c r="G37" s="45"/>
      <c r="H37" s="45"/>
      <c r="I37" s="45"/>
      <c r="J37" s="40" t="s">
        <v>81</v>
      </c>
      <c r="K37" s="41"/>
      <c r="L37" s="41"/>
      <c r="M37" s="41"/>
      <c r="N37" s="41"/>
      <c r="O37" s="41"/>
      <c r="P37" s="41"/>
      <c r="Q37" s="41"/>
      <c r="R37" s="41"/>
      <c r="S37" s="42"/>
    </row>
    <row r="38" spans="1:19" ht="87" customHeight="1" x14ac:dyDescent="0.25">
      <c r="A38" s="44"/>
      <c r="B38" s="48"/>
      <c r="C38" s="47"/>
      <c r="D38" s="46"/>
      <c r="E38" s="46"/>
      <c r="F38" s="45"/>
      <c r="G38" s="45"/>
      <c r="H38" s="45"/>
      <c r="I38" s="45"/>
      <c r="J38" s="37" t="s">
        <v>65</v>
      </c>
      <c r="K38" s="38"/>
      <c r="L38" s="38"/>
      <c r="M38" s="38"/>
      <c r="N38" s="38"/>
      <c r="O38" s="38"/>
      <c r="P38" s="38"/>
      <c r="Q38" s="38"/>
      <c r="R38" s="38"/>
      <c r="S38" s="39"/>
    </row>
    <row r="39" spans="1:19" ht="161.25" customHeight="1" thickBot="1" x14ac:dyDescent="0.3">
      <c r="A39" s="49"/>
      <c r="B39" s="102"/>
      <c r="C39" s="103"/>
      <c r="D39" s="104"/>
      <c r="E39" s="104"/>
      <c r="F39" s="105"/>
      <c r="G39" s="105"/>
      <c r="H39" s="105"/>
      <c r="I39" s="105"/>
      <c r="J39" s="40" t="s">
        <v>105</v>
      </c>
      <c r="K39" s="41"/>
      <c r="L39" s="41"/>
      <c r="M39" s="41"/>
      <c r="N39" s="41"/>
      <c r="O39" s="41"/>
      <c r="P39" s="41"/>
      <c r="Q39" s="41"/>
      <c r="R39" s="41"/>
      <c r="S39" s="42"/>
    </row>
    <row r="40" spans="1:19" ht="54" customHeight="1" thickBot="1" x14ac:dyDescent="0.3">
      <c r="A40" s="117"/>
      <c r="B40" s="118"/>
      <c r="C40" s="118"/>
      <c r="D40" s="118"/>
      <c r="E40" s="118"/>
      <c r="F40" s="118"/>
      <c r="G40" s="118"/>
      <c r="H40" s="118"/>
      <c r="I40" s="118"/>
      <c r="J40" s="118"/>
      <c r="K40" s="118"/>
      <c r="L40" s="118"/>
      <c r="M40" s="118"/>
      <c r="N40" s="118"/>
      <c r="O40" s="118"/>
      <c r="P40" s="118"/>
      <c r="Q40" s="118"/>
      <c r="R40" s="118"/>
      <c r="S40" s="119"/>
    </row>
    <row r="41" spans="1:19" ht="26.25" customHeight="1" x14ac:dyDescent="0.45">
      <c r="A41" s="106" t="s">
        <v>7</v>
      </c>
      <c r="B41" s="71" t="s">
        <v>8</v>
      </c>
      <c r="C41" s="72"/>
      <c r="D41" s="77" t="s">
        <v>9</v>
      </c>
      <c r="E41" s="77"/>
      <c r="F41" s="77" t="s">
        <v>10</v>
      </c>
      <c r="G41" s="77"/>
      <c r="H41" s="77"/>
      <c r="I41" s="77"/>
      <c r="J41" s="78" t="s">
        <v>11</v>
      </c>
      <c r="K41" s="79"/>
      <c r="L41" s="79"/>
      <c r="M41" s="79"/>
      <c r="N41" s="79"/>
      <c r="O41" s="79"/>
      <c r="P41" s="79"/>
      <c r="Q41" s="79"/>
      <c r="R41" s="79"/>
      <c r="S41" s="80"/>
    </row>
    <row r="42" spans="1:19" ht="30" customHeight="1" x14ac:dyDescent="0.45">
      <c r="A42" s="107"/>
      <c r="B42" s="73"/>
      <c r="C42" s="74"/>
      <c r="D42" s="27" t="s">
        <v>12</v>
      </c>
      <c r="E42" s="27" t="s">
        <v>13</v>
      </c>
      <c r="F42" s="87" t="s">
        <v>14</v>
      </c>
      <c r="G42" s="87"/>
      <c r="H42" s="87" t="s">
        <v>15</v>
      </c>
      <c r="I42" s="87"/>
      <c r="J42" s="81"/>
      <c r="K42" s="82"/>
      <c r="L42" s="82"/>
      <c r="M42" s="82"/>
      <c r="N42" s="82"/>
      <c r="O42" s="82"/>
      <c r="P42" s="82"/>
      <c r="Q42" s="82"/>
      <c r="R42" s="82"/>
      <c r="S42" s="83"/>
    </row>
    <row r="43" spans="1:19" ht="26.25" customHeight="1" x14ac:dyDescent="0.25">
      <c r="A43" s="108"/>
      <c r="B43" s="75"/>
      <c r="C43" s="76"/>
      <c r="D43" s="23" t="s">
        <v>16</v>
      </c>
      <c r="E43" s="23" t="s">
        <v>17</v>
      </c>
      <c r="F43" s="88" t="s">
        <v>18</v>
      </c>
      <c r="G43" s="88"/>
      <c r="H43" s="88" t="s">
        <v>19</v>
      </c>
      <c r="I43" s="88"/>
      <c r="J43" s="84"/>
      <c r="K43" s="85"/>
      <c r="L43" s="85"/>
      <c r="M43" s="85"/>
      <c r="N43" s="85"/>
      <c r="O43" s="85"/>
      <c r="P43" s="85"/>
      <c r="Q43" s="85"/>
      <c r="R43" s="85"/>
      <c r="S43" s="86"/>
    </row>
    <row r="44" spans="1:19" ht="37.5" customHeight="1" x14ac:dyDescent="0.25">
      <c r="A44" s="43">
        <v>6</v>
      </c>
      <c r="B44" s="50" t="s">
        <v>20</v>
      </c>
      <c r="C44" s="53" t="s">
        <v>25</v>
      </c>
      <c r="D44" s="56">
        <f>IF(D49=0,0,ROUND(D47/D49*100,1))</f>
        <v>100</v>
      </c>
      <c r="E44" s="56">
        <f>IF(E49=0,0,ROUND(E47/E49*100,1))</f>
        <v>99.9</v>
      </c>
      <c r="F44" s="59">
        <f>E44-D44</f>
        <v>-9.9999999999994316E-2</v>
      </c>
      <c r="G44" s="60"/>
      <c r="H44" s="59">
        <f>IF(D44=0,0,ROUND(E44/D44*100,1))</f>
        <v>99.9</v>
      </c>
      <c r="I44" s="60"/>
      <c r="J44" s="37" t="s">
        <v>67</v>
      </c>
      <c r="K44" s="38"/>
      <c r="L44" s="38"/>
      <c r="M44" s="38"/>
      <c r="N44" s="38"/>
      <c r="O44" s="38"/>
      <c r="P44" s="38"/>
      <c r="Q44" s="38"/>
      <c r="R44" s="38"/>
      <c r="S44" s="39"/>
    </row>
    <row r="45" spans="1:19" ht="179.25" customHeight="1" x14ac:dyDescent="0.25">
      <c r="A45" s="44"/>
      <c r="B45" s="51"/>
      <c r="C45" s="54"/>
      <c r="D45" s="57"/>
      <c r="E45" s="57"/>
      <c r="F45" s="61"/>
      <c r="G45" s="62"/>
      <c r="H45" s="61"/>
      <c r="I45" s="62"/>
      <c r="J45" s="65" t="str">
        <f>"El indicador al final del período de evaluación registró un alcanzado del "&amp;E44&amp;" por ciento en comparación con la meta programada del "&amp;D44&amp;" por ciento, representa un cumplimiento de la meta del "&amp;H44&amp;" por ciento, colocando el indicador en un semáforo de color "&amp;IF(AND(D44=0,H44=0),"",IF(AND(H44&gt;=95,H44&lt;=105,H47&gt;=95,H47&lt;=105,H49&gt;=95,H49&lt;=105),"VERDE:SE LOGRÓ LA META",IF(AND(H44&gt;=95,H44&lt;=105,H47&lt;95),"VERDE:AUNQUE EL INDICADOR ES VERDE, HAY VARIACIÓN EN VARIABLES",IF(AND(H44&gt;=95,H44&lt;=105,H47&gt;105),"VERDE:AUNQUE EL INDICADOR ES VERDE, HAY VARIACIÓN EN VARIABLES",IF(AND(H44&gt;=95,H44&lt;=105,H49&lt;95),"VERDE:AUNQUE EL INDICADOR ES VERDE, HAY VARIACIÓN EN VARIABLES",IF(AND(H44&gt;=95,H44&lt;=105,H49&gt;105),"VERDE:AUNQUE EL INDICADOR ES VERDE, HAY VARIACIÓN EN VARIABLES",IF(OR(AND(H44&gt;=90,H44&lt;95),AND(H44&gt;105,H44&lt;=110)),"AMARILLO",IF(OR(H44&lt;90,H44&gt;110),"ROJO",IF(AND(D44&lt;&gt;0,E44=0),"ROJO","")))))))))&amp;". 
"&amp;IF(AND(D44=0,E44=0),"NO",IF(OR(H44&lt;95,H44&gt;105),"SI","NO"))&amp;" hubo variación en el indicador y "&amp;IF(AND(D47=0,D49=0,H47=0,H49=0),"NO",IF(OR(H47&lt;95,H47&gt;105,H49&lt;95,H49&gt;105),"SI","NO"))&amp;" hubo variación en variables."</f>
        <v>El indicador al final del período de evaluación registró un alcanzado del 99.9 por ciento en comparación con la meta programada del 100 por ciento, representa un cumplimiento de la meta del 99.9 por ciento, colocando el indicador en un semáforo de color VERDE:SE LOGRÓ LA META. 
NO hubo variación en el indicador y NO hubo variación en variables.</v>
      </c>
      <c r="K45" s="66"/>
      <c r="L45" s="66"/>
      <c r="M45" s="66"/>
      <c r="N45" s="66"/>
      <c r="O45" s="66"/>
      <c r="P45" s="66"/>
      <c r="Q45" s="66"/>
      <c r="R45" s="66"/>
      <c r="S45" s="67"/>
    </row>
    <row r="46" spans="1:19" ht="292.5" customHeight="1" x14ac:dyDescent="0.25">
      <c r="A46" s="44"/>
      <c r="B46" s="52"/>
      <c r="C46" s="55"/>
      <c r="D46" s="58"/>
      <c r="E46" s="58"/>
      <c r="F46" s="63"/>
      <c r="G46" s="64"/>
      <c r="H46" s="63"/>
      <c r="I46" s="64"/>
      <c r="J46" s="68" t="s">
        <v>100</v>
      </c>
      <c r="K46" s="69"/>
      <c r="L46" s="69"/>
      <c r="M46" s="69"/>
      <c r="N46" s="69"/>
      <c r="O46" s="69"/>
      <c r="P46" s="69"/>
      <c r="Q46" s="69"/>
      <c r="R46" s="69"/>
      <c r="S46" s="70"/>
    </row>
    <row r="47" spans="1:19" ht="33" customHeight="1" x14ac:dyDescent="0.25">
      <c r="A47" s="44"/>
      <c r="B47" s="90" t="s">
        <v>21</v>
      </c>
      <c r="C47" s="95" t="s">
        <v>41</v>
      </c>
      <c r="D47" s="97">
        <v>1900</v>
      </c>
      <c r="E47" s="97">
        <v>1948</v>
      </c>
      <c r="F47" s="59">
        <f>E47-D47</f>
        <v>48</v>
      </c>
      <c r="G47" s="60"/>
      <c r="H47" s="59">
        <f>IF(D47=0,0,ROUND(E47/D47*100,1))</f>
        <v>102.5</v>
      </c>
      <c r="I47" s="60"/>
      <c r="J47" s="37" t="s">
        <v>69</v>
      </c>
      <c r="K47" s="38"/>
      <c r="L47" s="38"/>
      <c r="M47" s="38"/>
      <c r="N47" s="38"/>
      <c r="O47" s="38"/>
      <c r="P47" s="38"/>
      <c r="Q47" s="38"/>
      <c r="R47" s="38"/>
      <c r="S47" s="39"/>
    </row>
    <row r="48" spans="1:19" ht="232.5" customHeight="1" thickBot="1" x14ac:dyDescent="0.3">
      <c r="A48" s="44"/>
      <c r="B48" s="91"/>
      <c r="C48" s="96"/>
      <c r="D48" s="98"/>
      <c r="E48" s="98"/>
      <c r="F48" s="63"/>
      <c r="G48" s="64"/>
      <c r="H48" s="63"/>
      <c r="I48" s="64"/>
      <c r="J48" s="40" t="s">
        <v>83</v>
      </c>
      <c r="K48" s="41"/>
      <c r="L48" s="41"/>
      <c r="M48" s="41"/>
      <c r="N48" s="41"/>
      <c r="O48" s="41"/>
      <c r="P48" s="41"/>
      <c r="Q48" s="41"/>
      <c r="R48" s="41"/>
      <c r="S48" s="42"/>
    </row>
    <row r="49" spans="1:19" ht="52.5" customHeight="1" x14ac:dyDescent="0.25">
      <c r="A49" s="44"/>
      <c r="B49" s="89" t="s">
        <v>23</v>
      </c>
      <c r="C49" s="110" t="s">
        <v>42</v>
      </c>
      <c r="D49" s="112">
        <v>1900</v>
      </c>
      <c r="E49" s="114">
        <v>1950</v>
      </c>
      <c r="F49" s="45">
        <f>E49-D49</f>
        <v>50</v>
      </c>
      <c r="G49" s="45"/>
      <c r="H49" s="45">
        <f>IF(D49=0,0,ROUND(E49/D49*100,1))</f>
        <v>102.6</v>
      </c>
      <c r="I49" s="45"/>
      <c r="J49" s="37" t="s">
        <v>66</v>
      </c>
      <c r="K49" s="38"/>
      <c r="L49" s="38"/>
      <c r="M49" s="38"/>
      <c r="N49" s="38"/>
      <c r="O49" s="38"/>
      <c r="P49" s="38"/>
      <c r="Q49" s="38"/>
      <c r="R49" s="38"/>
      <c r="S49" s="39"/>
    </row>
    <row r="50" spans="1:19" ht="238.5" customHeight="1" thickBot="1" x14ac:dyDescent="0.3">
      <c r="A50" s="44"/>
      <c r="B50" s="89"/>
      <c r="C50" s="110"/>
      <c r="D50" s="112"/>
      <c r="E50" s="115"/>
      <c r="F50" s="45"/>
      <c r="G50" s="45"/>
      <c r="H50" s="45"/>
      <c r="I50" s="45"/>
      <c r="J50" s="40" t="s">
        <v>106</v>
      </c>
      <c r="K50" s="41"/>
      <c r="L50" s="41"/>
      <c r="M50" s="41"/>
      <c r="N50" s="41"/>
      <c r="O50" s="41"/>
      <c r="P50" s="41"/>
      <c r="Q50" s="41"/>
      <c r="R50" s="41"/>
      <c r="S50" s="42"/>
    </row>
    <row r="51" spans="1:19" ht="67.5" customHeight="1" x14ac:dyDescent="0.25">
      <c r="A51" s="44"/>
      <c r="B51" s="89"/>
      <c r="C51" s="110"/>
      <c r="D51" s="112"/>
      <c r="E51" s="115"/>
      <c r="F51" s="45"/>
      <c r="G51" s="45"/>
      <c r="H51" s="45"/>
      <c r="I51" s="45"/>
      <c r="J51" s="37" t="s">
        <v>65</v>
      </c>
      <c r="K51" s="38"/>
      <c r="L51" s="38"/>
      <c r="M51" s="38"/>
      <c r="N51" s="38"/>
      <c r="O51" s="38"/>
      <c r="P51" s="38"/>
      <c r="Q51" s="38"/>
      <c r="R51" s="38"/>
      <c r="S51" s="39"/>
    </row>
    <row r="52" spans="1:19" ht="177.75" customHeight="1" thickBot="1" x14ac:dyDescent="0.3">
      <c r="A52" s="49"/>
      <c r="B52" s="109"/>
      <c r="C52" s="111"/>
      <c r="D52" s="113"/>
      <c r="E52" s="116"/>
      <c r="F52" s="105"/>
      <c r="G52" s="105"/>
      <c r="H52" s="105"/>
      <c r="I52" s="105"/>
      <c r="J52" s="40" t="s">
        <v>101</v>
      </c>
      <c r="K52" s="41"/>
      <c r="L52" s="41"/>
      <c r="M52" s="41"/>
      <c r="N52" s="41"/>
      <c r="O52" s="41"/>
      <c r="P52" s="41"/>
      <c r="Q52" s="41"/>
      <c r="R52" s="41"/>
      <c r="S52" s="42"/>
    </row>
    <row r="53" spans="1:19" ht="30" customHeight="1" thickBot="1" x14ac:dyDescent="0.3">
      <c r="A53" s="13"/>
      <c r="B53" s="2"/>
      <c r="C53" s="2"/>
      <c r="D53" s="2"/>
      <c r="E53" s="2"/>
      <c r="F53" s="2"/>
      <c r="G53" s="2"/>
      <c r="H53" s="2"/>
      <c r="I53" s="2"/>
      <c r="J53" s="2"/>
      <c r="K53" s="2"/>
      <c r="L53" s="2"/>
      <c r="M53" s="2"/>
      <c r="N53" s="2"/>
      <c r="O53" s="2"/>
      <c r="P53" s="2"/>
      <c r="Q53" s="2"/>
      <c r="R53" s="2"/>
      <c r="S53" s="14"/>
    </row>
    <row r="54" spans="1:19" ht="26.25" customHeight="1" x14ac:dyDescent="0.45">
      <c r="A54" s="106" t="s">
        <v>7</v>
      </c>
      <c r="B54" s="71" t="s">
        <v>8</v>
      </c>
      <c r="C54" s="72"/>
      <c r="D54" s="77" t="s">
        <v>9</v>
      </c>
      <c r="E54" s="77"/>
      <c r="F54" s="77" t="s">
        <v>10</v>
      </c>
      <c r="G54" s="77"/>
      <c r="H54" s="77"/>
      <c r="I54" s="77"/>
      <c r="J54" s="78" t="s">
        <v>11</v>
      </c>
      <c r="K54" s="79"/>
      <c r="L54" s="79"/>
      <c r="M54" s="79"/>
      <c r="N54" s="79"/>
      <c r="O54" s="79"/>
      <c r="P54" s="79"/>
      <c r="Q54" s="79"/>
      <c r="R54" s="79"/>
      <c r="S54" s="80"/>
    </row>
    <row r="55" spans="1:19" ht="30" customHeight="1" x14ac:dyDescent="0.45">
      <c r="A55" s="107"/>
      <c r="B55" s="73"/>
      <c r="C55" s="74"/>
      <c r="D55" s="27" t="s">
        <v>12</v>
      </c>
      <c r="E55" s="27" t="s">
        <v>13</v>
      </c>
      <c r="F55" s="87" t="s">
        <v>14</v>
      </c>
      <c r="G55" s="87"/>
      <c r="H55" s="87" t="s">
        <v>15</v>
      </c>
      <c r="I55" s="87"/>
      <c r="J55" s="81"/>
      <c r="K55" s="82"/>
      <c r="L55" s="82"/>
      <c r="M55" s="82"/>
      <c r="N55" s="82"/>
      <c r="O55" s="82"/>
      <c r="P55" s="82"/>
      <c r="Q55" s="82"/>
      <c r="R55" s="82"/>
      <c r="S55" s="83"/>
    </row>
    <row r="56" spans="1:19" ht="26.25" customHeight="1" x14ac:dyDescent="0.25">
      <c r="A56" s="108"/>
      <c r="B56" s="75"/>
      <c r="C56" s="76"/>
      <c r="D56" s="23" t="s">
        <v>16</v>
      </c>
      <c r="E56" s="23" t="s">
        <v>17</v>
      </c>
      <c r="F56" s="88" t="s">
        <v>18</v>
      </c>
      <c r="G56" s="88"/>
      <c r="H56" s="88" t="s">
        <v>19</v>
      </c>
      <c r="I56" s="88"/>
      <c r="J56" s="84"/>
      <c r="K56" s="85"/>
      <c r="L56" s="85"/>
      <c r="M56" s="85"/>
      <c r="N56" s="85"/>
      <c r="O56" s="85"/>
      <c r="P56" s="85"/>
      <c r="Q56" s="85"/>
      <c r="R56" s="85"/>
      <c r="S56" s="86"/>
    </row>
    <row r="57" spans="1:19" ht="59.25" customHeight="1" x14ac:dyDescent="0.25">
      <c r="A57" s="43">
        <v>7</v>
      </c>
      <c r="B57" s="50" t="s">
        <v>20</v>
      </c>
      <c r="C57" s="53" t="s">
        <v>26</v>
      </c>
      <c r="D57" s="56">
        <f>IF(D62=0,0,ROUND(D60/D62*100,1))</f>
        <v>100</v>
      </c>
      <c r="E57" s="56">
        <f>IF(E62=0,0,ROUND(E60/E62*100,1))</f>
        <v>100</v>
      </c>
      <c r="F57" s="59">
        <f>E57-D57</f>
        <v>0</v>
      </c>
      <c r="G57" s="60"/>
      <c r="H57" s="59">
        <f>IF(D57=0,0,ROUND(E57/D57*100,1))</f>
        <v>100</v>
      </c>
      <c r="I57" s="60"/>
      <c r="J57" s="37" t="s">
        <v>67</v>
      </c>
      <c r="K57" s="38"/>
      <c r="L57" s="38"/>
      <c r="M57" s="38"/>
      <c r="N57" s="38"/>
      <c r="O57" s="38"/>
      <c r="P57" s="38"/>
      <c r="Q57" s="38"/>
      <c r="R57" s="38"/>
      <c r="S57" s="39"/>
    </row>
    <row r="58" spans="1:19" ht="166.5" customHeight="1" x14ac:dyDescent="0.25">
      <c r="A58" s="44"/>
      <c r="B58" s="51"/>
      <c r="C58" s="54"/>
      <c r="D58" s="57"/>
      <c r="E58" s="57"/>
      <c r="F58" s="61"/>
      <c r="G58" s="62"/>
      <c r="H58" s="61"/>
      <c r="I58" s="62"/>
      <c r="J58" s="65" t="str">
        <f>"El indicador al final del período de evaluación registró un alcanzado del "&amp;E57&amp;" por ciento en comparación con la meta programada del "&amp;D57&amp;" por ciento, representa un cumplimiento de la meta del "&amp;H57&amp;" por ciento, colocando el indicador en un semáforo de color "&amp;IF(AND(D57=0,H57=0),"",IF(AND(H57&gt;=95,H57&lt;=105,H60&gt;=95,H60&lt;=105,H62&gt;=95,H62&lt;=105),"VERDE:SE LOGRÓ LA META",IF(AND(H57&gt;=95,H57&lt;=105,H60&lt;95),"VERDE:AUNQUE EL INDICADOR ES VERDE, HAY VARIACIÓN EN VARIABLES",IF(AND(H57&gt;=95,H57&lt;=105,H60&gt;105),"VERDE:AUNQUE EL INDICADOR ES VERDE, HAY VARIACIÓN EN VARIABLES",IF(AND(H57&gt;=95,H57&lt;=105,H62&lt;95),"VERDE:AUNQUE EL INDICADOR ES VERDE, HAY VARIACIÓN EN VARIABLES",IF(AND(H57&gt;=95,H57&lt;=105,H62&gt;105),"VERDE:AUNQUE EL INDICADOR ES VERDE, HAY VARIACIÓN EN VARIABLES",IF(OR(AND(H57&gt;=90,H57&lt;95),AND(H57&gt;105,H57&lt;=110)),"AMARILLO",IF(OR(H57&lt;90,H57&gt;110),"ROJO",IF(AND(D57&lt;&gt;0,E57=0),"ROJO","")))))))))&amp;". 
"&amp;IF(AND(D57=0,E57=0),"NO",IF(OR(H57&lt;95,H57&gt;105),"SI","NO"))&amp;" hubo variación en el indicador y "&amp;IF(AND(D60=0,D62=0,H60=0,H62=0),"NO",IF(OR(H60&lt;95,H60&gt;105,H62&lt;95,H62&gt;105),"SI","NO"))&amp;"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VERDE:AUNQUE EL INDICADOR ES VERDE, HAY VARIACIÓN EN VARIABLES. 
NO hubo variación en el indicador y SI hubo variación en variables.</v>
      </c>
      <c r="K58" s="66"/>
      <c r="L58" s="66"/>
      <c r="M58" s="66"/>
      <c r="N58" s="66"/>
      <c r="O58" s="66"/>
      <c r="P58" s="66"/>
      <c r="Q58" s="66"/>
      <c r="R58" s="66"/>
      <c r="S58" s="67"/>
    </row>
    <row r="59" spans="1:19" ht="276.75" customHeight="1" x14ac:dyDescent="0.25">
      <c r="A59" s="44"/>
      <c r="B59" s="52"/>
      <c r="C59" s="55"/>
      <c r="D59" s="58"/>
      <c r="E59" s="58"/>
      <c r="F59" s="63"/>
      <c r="G59" s="64"/>
      <c r="H59" s="63"/>
      <c r="I59" s="64"/>
      <c r="J59" s="68" t="s">
        <v>108</v>
      </c>
      <c r="K59" s="69"/>
      <c r="L59" s="69"/>
      <c r="M59" s="69"/>
      <c r="N59" s="69"/>
      <c r="O59" s="69"/>
      <c r="P59" s="69"/>
      <c r="Q59" s="69"/>
      <c r="R59" s="69"/>
      <c r="S59" s="70"/>
    </row>
    <row r="60" spans="1:19" ht="38.25" customHeight="1" x14ac:dyDescent="0.25">
      <c r="A60" s="44"/>
      <c r="B60" s="90" t="s">
        <v>21</v>
      </c>
      <c r="C60" s="95" t="s">
        <v>27</v>
      </c>
      <c r="D60" s="97">
        <v>4</v>
      </c>
      <c r="E60" s="97">
        <v>5</v>
      </c>
      <c r="F60" s="59">
        <f t="shared" ref="F60" si="4">E60-D60</f>
        <v>1</v>
      </c>
      <c r="G60" s="60"/>
      <c r="H60" s="59">
        <f t="shared" ref="H60" si="5">IF(D60=0,0,ROUND(E60/D60*100,1))</f>
        <v>125</v>
      </c>
      <c r="I60" s="60"/>
      <c r="J60" s="37" t="s">
        <v>69</v>
      </c>
      <c r="K60" s="38"/>
      <c r="L60" s="38"/>
      <c r="M60" s="38"/>
      <c r="N60" s="38"/>
      <c r="O60" s="38"/>
      <c r="P60" s="38"/>
      <c r="Q60" s="38"/>
      <c r="R60" s="38"/>
      <c r="S60" s="39"/>
    </row>
    <row r="61" spans="1:19" ht="207" customHeight="1" x14ac:dyDescent="0.25">
      <c r="A61" s="44"/>
      <c r="B61" s="91"/>
      <c r="C61" s="96"/>
      <c r="D61" s="98"/>
      <c r="E61" s="98"/>
      <c r="F61" s="63"/>
      <c r="G61" s="64"/>
      <c r="H61" s="63"/>
      <c r="I61" s="64"/>
      <c r="J61" s="99" t="s">
        <v>84</v>
      </c>
      <c r="K61" s="100"/>
      <c r="L61" s="100"/>
      <c r="M61" s="100"/>
      <c r="N61" s="100"/>
      <c r="O61" s="100"/>
      <c r="P61" s="100"/>
      <c r="Q61" s="100"/>
      <c r="R61" s="100"/>
      <c r="S61" s="101"/>
    </row>
    <row r="62" spans="1:19" ht="33.75" customHeight="1" x14ac:dyDescent="0.25">
      <c r="A62" s="44"/>
      <c r="B62" s="48" t="s">
        <v>23</v>
      </c>
      <c r="C62" s="47" t="s">
        <v>43</v>
      </c>
      <c r="D62" s="46">
        <v>4</v>
      </c>
      <c r="E62" s="46">
        <v>5</v>
      </c>
      <c r="F62" s="45">
        <f>E62-D62</f>
        <v>1</v>
      </c>
      <c r="G62" s="45"/>
      <c r="H62" s="45">
        <f>IF(D62=0,0,ROUND(E62/D62*100,1))</f>
        <v>125</v>
      </c>
      <c r="I62" s="45"/>
      <c r="J62" s="37" t="s">
        <v>66</v>
      </c>
      <c r="K62" s="38"/>
      <c r="L62" s="38"/>
      <c r="M62" s="38"/>
      <c r="N62" s="38"/>
      <c r="O62" s="38"/>
      <c r="P62" s="38"/>
      <c r="Q62" s="38"/>
      <c r="R62" s="38"/>
      <c r="S62" s="39"/>
    </row>
    <row r="63" spans="1:19" ht="191.25" customHeight="1" thickBot="1" x14ac:dyDescent="0.3">
      <c r="A63" s="44"/>
      <c r="B63" s="48"/>
      <c r="C63" s="47"/>
      <c r="D63" s="46"/>
      <c r="E63" s="46"/>
      <c r="F63" s="45"/>
      <c r="G63" s="45"/>
      <c r="H63" s="45"/>
      <c r="I63" s="45"/>
      <c r="J63" s="40" t="s">
        <v>109</v>
      </c>
      <c r="K63" s="41"/>
      <c r="L63" s="41"/>
      <c r="M63" s="41"/>
      <c r="N63" s="41"/>
      <c r="O63" s="41"/>
      <c r="P63" s="41"/>
      <c r="Q63" s="41"/>
      <c r="R63" s="41"/>
      <c r="S63" s="42"/>
    </row>
    <row r="64" spans="1:19" ht="77.25" customHeight="1" x14ac:dyDescent="0.25">
      <c r="A64" s="44"/>
      <c r="B64" s="48"/>
      <c r="C64" s="47"/>
      <c r="D64" s="46"/>
      <c r="E64" s="46"/>
      <c r="F64" s="45"/>
      <c r="G64" s="45"/>
      <c r="H64" s="45"/>
      <c r="I64" s="45"/>
      <c r="J64" s="37" t="s">
        <v>65</v>
      </c>
      <c r="K64" s="38"/>
      <c r="L64" s="38"/>
      <c r="M64" s="38"/>
      <c r="N64" s="38"/>
      <c r="O64" s="38"/>
      <c r="P64" s="38"/>
      <c r="Q64" s="38"/>
      <c r="R64" s="38"/>
      <c r="S64" s="39"/>
    </row>
    <row r="65" spans="1:19" ht="191.25" customHeight="1" thickBot="1" x14ac:dyDescent="0.3">
      <c r="A65" s="49"/>
      <c r="B65" s="102"/>
      <c r="C65" s="103"/>
      <c r="D65" s="104"/>
      <c r="E65" s="104"/>
      <c r="F65" s="105"/>
      <c r="G65" s="105"/>
      <c r="H65" s="105"/>
      <c r="I65" s="105"/>
      <c r="J65" s="40" t="s">
        <v>107</v>
      </c>
      <c r="K65" s="41"/>
      <c r="L65" s="41"/>
      <c r="M65" s="41"/>
      <c r="N65" s="41"/>
      <c r="O65" s="41"/>
      <c r="P65" s="41"/>
      <c r="Q65" s="41"/>
      <c r="R65" s="41"/>
      <c r="S65" s="42"/>
    </row>
    <row r="66" spans="1:19" ht="66" customHeight="1" thickBot="1" x14ac:dyDescent="0.3">
      <c r="A66" s="117"/>
      <c r="B66" s="118"/>
      <c r="C66" s="118"/>
      <c r="D66" s="118"/>
      <c r="E66" s="118"/>
      <c r="F66" s="118"/>
      <c r="G66" s="118"/>
      <c r="H66" s="118"/>
      <c r="I66" s="118"/>
      <c r="J66" s="118"/>
      <c r="K66" s="118"/>
      <c r="L66" s="118"/>
      <c r="M66" s="118"/>
      <c r="N66" s="118"/>
      <c r="O66" s="118"/>
      <c r="P66" s="118"/>
      <c r="Q66" s="118"/>
      <c r="R66" s="118"/>
      <c r="S66" s="119"/>
    </row>
    <row r="67" spans="1:19" ht="26.25" customHeight="1" x14ac:dyDescent="0.45">
      <c r="A67" s="106" t="s">
        <v>7</v>
      </c>
      <c r="B67" s="71" t="s">
        <v>8</v>
      </c>
      <c r="C67" s="72"/>
      <c r="D67" s="77" t="s">
        <v>9</v>
      </c>
      <c r="E67" s="77"/>
      <c r="F67" s="77" t="s">
        <v>10</v>
      </c>
      <c r="G67" s="77"/>
      <c r="H67" s="77"/>
      <c r="I67" s="77"/>
      <c r="J67" s="78" t="s">
        <v>11</v>
      </c>
      <c r="K67" s="79"/>
      <c r="L67" s="79"/>
      <c r="M67" s="79"/>
      <c r="N67" s="79"/>
      <c r="O67" s="79"/>
      <c r="P67" s="79"/>
      <c r="Q67" s="79"/>
      <c r="R67" s="79"/>
      <c r="S67" s="80"/>
    </row>
    <row r="68" spans="1:19" ht="30" customHeight="1" x14ac:dyDescent="0.45">
      <c r="A68" s="107"/>
      <c r="B68" s="73"/>
      <c r="C68" s="74"/>
      <c r="D68" s="27" t="s">
        <v>12</v>
      </c>
      <c r="E68" s="27" t="s">
        <v>13</v>
      </c>
      <c r="F68" s="87" t="s">
        <v>14</v>
      </c>
      <c r="G68" s="87"/>
      <c r="H68" s="87" t="s">
        <v>15</v>
      </c>
      <c r="I68" s="87"/>
      <c r="J68" s="81"/>
      <c r="K68" s="82"/>
      <c r="L68" s="82"/>
      <c r="M68" s="82"/>
      <c r="N68" s="82"/>
      <c r="O68" s="82"/>
      <c r="P68" s="82"/>
      <c r="Q68" s="82"/>
      <c r="R68" s="82"/>
      <c r="S68" s="83"/>
    </row>
    <row r="69" spans="1:19" ht="26.25" customHeight="1" x14ac:dyDescent="0.25">
      <c r="A69" s="108"/>
      <c r="B69" s="75"/>
      <c r="C69" s="76"/>
      <c r="D69" s="23" t="s">
        <v>16</v>
      </c>
      <c r="E69" s="23" t="s">
        <v>17</v>
      </c>
      <c r="F69" s="88" t="s">
        <v>18</v>
      </c>
      <c r="G69" s="88"/>
      <c r="H69" s="88" t="s">
        <v>19</v>
      </c>
      <c r="I69" s="88"/>
      <c r="J69" s="84"/>
      <c r="K69" s="85"/>
      <c r="L69" s="85"/>
      <c r="M69" s="85"/>
      <c r="N69" s="85"/>
      <c r="O69" s="85"/>
      <c r="P69" s="85"/>
      <c r="Q69" s="85"/>
      <c r="R69" s="85"/>
      <c r="S69" s="86"/>
    </row>
    <row r="70" spans="1:19" ht="40.5" customHeight="1" x14ac:dyDescent="0.25">
      <c r="A70" s="43">
        <v>8</v>
      </c>
      <c r="B70" s="50" t="s">
        <v>20</v>
      </c>
      <c r="C70" s="53" t="s">
        <v>37</v>
      </c>
      <c r="D70" s="56">
        <f>IF(D75=0,0,ROUND(D73/D75*100,1))</f>
        <v>100</v>
      </c>
      <c r="E70" s="56">
        <f>IF(E75=0,0,ROUND(E73/E75*100,1))</f>
        <v>100</v>
      </c>
      <c r="F70" s="59">
        <f>E70-D70</f>
        <v>0</v>
      </c>
      <c r="G70" s="60"/>
      <c r="H70" s="59">
        <f>IF(D70=0,0,ROUND(E70/D70*100,1))</f>
        <v>100</v>
      </c>
      <c r="I70" s="60"/>
      <c r="J70" s="37" t="s">
        <v>67</v>
      </c>
      <c r="K70" s="38"/>
      <c r="L70" s="38"/>
      <c r="M70" s="38"/>
      <c r="N70" s="38"/>
      <c r="O70" s="38"/>
      <c r="P70" s="38"/>
      <c r="Q70" s="38"/>
      <c r="R70" s="38"/>
      <c r="S70" s="39"/>
    </row>
    <row r="71" spans="1:19" ht="162" customHeight="1" x14ac:dyDescent="0.25">
      <c r="A71" s="44"/>
      <c r="B71" s="51"/>
      <c r="C71" s="54"/>
      <c r="D71" s="57"/>
      <c r="E71" s="57"/>
      <c r="F71" s="61"/>
      <c r="G71" s="62"/>
      <c r="H71" s="61"/>
      <c r="I71" s="62"/>
      <c r="J71" s="65" t="str">
        <f>"El indicador al final del período de evaluación registró un alcanzado del "&amp;E70&amp;" por ciento en comparación con la meta programada del "&amp;D70&amp;" por ciento, representa un cumplimiento de la meta del "&amp;H70&amp;" por ciento, colocando el indicador en un semáforo de color "&amp;IF(AND(D70=0,H70=0),"",IF(AND(H70&gt;=95,H70&lt;=105,H73&gt;=95,H73&lt;=105,H75&gt;=95,H75&lt;=105),"VERDE:SE LOGRÓ LA META",IF(AND(H70&gt;=95,H70&lt;=105,H73&lt;95),"VERDE:AUNQUE EL INDICADOR ES VERDE, HAY VARIACIÓN EN VARIABLES",IF(AND(H70&gt;=95,H70&lt;=105,H73&gt;105),"VERDE:AUNQUE EL INDICADOR ES VERDE, HAY VARIACIÓN EN VARIABLES",IF(AND(H70&gt;=95,H70&lt;=105,H75&lt;95),"VERDE:AUNQUE EL INDICADOR ES VERDE, HAY VARIACIÓN EN VARIABLES",IF(AND(H70&gt;=95,H70&lt;=105,H75&gt;105),"VERDE:AUNQUE EL INDICADOR ES VERDE, HAY VARIACIÓN EN VARIABLES",IF(OR(AND(H70&gt;=90,H70&lt;95),AND(H70&gt;105,H70&lt;=110)),"AMARILLO",IF(OR(H70&lt;90,H70&gt;110),"ROJO",IF(AND(D70&lt;&gt;0,E70=0),"ROJO","")))))))))&amp;". 
"&amp;IF(AND(D70=0,E70=0),"NO",IF(OR(H70&lt;95,H70&gt;105),"SI","NO"))&amp;" hubo variación en el indicador y "&amp;IF(AND(D73=0,D75=0,H73=0,H75=0),"NO",IF(OR(H73&lt;95,H73&gt;105,H75&lt;95,H75&gt;105),"SI","NO"))&amp;"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VERDE:SE LOGRÓ LA META. 
NO hubo variación en el indicador y NO hubo variación en variables.</v>
      </c>
      <c r="K71" s="66"/>
      <c r="L71" s="66"/>
      <c r="M71" s="66"/>
      <c r="N71" s="66"/>
      <c r="O71" s="66"/>
      <c r="P71" s="66"/>
      <c r="Q71" s="66"/>
      <c r="R71" s="66"/>
      <c r="S71" s="67"/>
    </row>
    <row r="72" spans="1:19" ht="258.75" customHeight="1" x14ac:dyDescent="0.25">
      <c r="A72" s="44"/>
      <c r="B72" s="52"/>
      <c r="C72" s="55"/>
      <c r="D72" s="58"/>
      <c r="E72" s="58"/>
      <c r="F72" s="63"/>
      <c r="G72" s="64"/>
      <c r="H72" s="63"/>
      <c r="I72" s="64"/>
      <c r="J72" s="68" t="s">
        <v>86</v>
      </c>
      <c r="K72" s="69"/>
      <c r="L72" s="69"/>
      <c r="M72" s="69"/>
      <c r="N72" s="69"/>
      <c r="O72" s="69"/>
      <c r="P72" s="69"/>
      <c r="Q72" s="69"/>
      <c r="R72" s="69"/>
      <c r="S72" s="70"/>
    </row>
    <row r="73" spans="1:19" ht="30" customHeight="1" x14ac:dyDescent="0.25">
      <c r="A73" s="44"/>
      <c r="B73" s="90" t="s">
        <v>21</v>
      </c>
      <c r="C73" s="95" t="s">
        <v>44</v>
      </c>
      <c r="D73" s="97">
        <v>1</v>
      </c>
      <c r="E73" s="97">
        <v>1</v>
      </c>
      <c r="F73" s="59">
        <f t="shared" ref="F73" si="6">E73-D73</f>
        <v>0</v>
      </c>
      <c r="G73" s="60"/>
      <c r="H73" s="59">
        <f t="shared" ref="H73" si="7">IF(D73=0,0,ROUND(E73/D73*100,1))</f>
        <v>100</v>
      </c>
      <c r="I73" s="60"/>
      <c r="J73" s="37" t="s">
        <v>69</v>
      </c>
      <c r="K73" s="38"/>
      <c r="L73" s="38"/>
      <c r="M73" s="38"/>
      <c r="N73" s="38"/>
      <c r="O73" s="38"/>
      <c r="P73" s="38"/>
      <c r="Q73" s="38"/>
      <c r="R73" s="38"/>
      <c r="S73" s="39"/>
    </row>
    <row r="74" spans="1:19" ht="197.25" customHeight="1" x14ac:dyDescent="0.25">
      <c r="A74" s="44"/>
      <c r="B74" s="91"/>
      <c r="C74" s="96"/>
      <c r="D74" s="98"/>
      <c r="E74" s="98"/>
      <c r="F74" s="63"/>
      <c r="G74" s="64"/>
      <c r="H74" s="63"/>
      <c r="I74" s="64"/>
      <c r="J74" s="99" t="s">
        <v>87</v>
      </c>
      <c r="K74" s="100"/>
      <c r="L74" s="100"/>
      <c r="M74" s="100"/>
      <c r="N74" s="100"/>
      <c r="O74" s="100"/>
      <c r="P74" s="100"/>
      <c r="Q74" s="100"/>
      <c r="R74" s="100"/>
      <c r="S74" s="101"/>
    </row>
    <row r="75" spans="1:19" ht="29.25" customHeight="1" x14ac:dyDescent="0.25">
      <c r="A75" s="44"/>
      <c r="B75" s="48" t="s">
        <v>23</v>
      </c>
      <c r="C75" s="47" t="s">
        <v>45</v>
      </c>
      <c r="D75" s="46">
        <v>1</v>
      </c>
      <c r="E75" s="46">
        <v>1</v>
      </c>
      <c r="F75" s="45">
        <f>E75-D75</f>
        <v>0</v>
      </c>
      <c r="G75" s="45"/>
      <c r="H75" s="45">
        <f>IF(D75=0,0,ROUND(E75/D75*100,1))</f>
        <v>100</v>
      </c>
      <c r="I75" s="45"/>
      <c r="J75" s="37" t="s">
        <v>66</v>
      </c>
      <c r="K75" s="38"/>
      <c r="L75" s="38"/>
      <c r="M75" s="38"/>
      <c r="N75" s="38"/>
      <c r="O75" s="38"/>
      <c r="P75" s="38"/>
      <c r="Q75" s="38"/>
      <c r="R75" s="38"/>
      <c r="S75" s="39"/>
    </row>
    <row r="76" spans="1:19" ht="189" customHeight="1" thickBot="1" x14ac:dyDescent="0.3">
      <c r="A76" s="44"/>
      <c r="B76" s="48"/>
      <c r="C76" s="47"/>
      <c r="D76" s="46"/>
      <c r="E76" s="46"/>
      <c r="F76" s="45"/>
      <c r="G76" s="45"/>
      <c r="H76" s="45"/>
      <c r="I76" s="45"/>
      <c r="J76" s="40" t="s">
        <v>85</v>
      </c>
      <c r="K76" s="41"/>
      <c r="L76" s="41"/>
      <c r="M76" s="41"/>
      <c r="N76" s="41"/>
      <c r="O76" s="41"/>
      <c r="P76" s="41"/>
      <c r="Q76" s="41"/>
      <c r="R76" s="41"/>
      <c r="S76" s="42"/>
    </row>
    <row r="77" spans="1:19" ht="81" customHeight="1" x14ac:dyDescent="0.25">
      <c r="A77" s="44"/>
      <c r="B77" s="48"/>
      <c r="C77" s="47"/>
      <c r="D77" s="46"/>
      <c r="E77" s="46"/>
      <c r="F77" s="45"/>
      <c r="G77" s="45"/>
      <c r="H77" s="45"/>
      <c r="I77" s="45"/>
      <c r="J77" s="37" t="s">
        <v>65</v>
      </c>
      <c r="K77" s="38"/>
      <c r="L77" s="38"/>
      <c r="M77" s="38"/>
      <c r="N77" s="38"/>
      <c r="O77" s="38"/>
      <c r="P77" s="38"/>
      <c r="Q77" s="38"/>
      <c r="R77" s="38"/>
      <c r="S77" s="39"/>
    </row>
    <row r="78" spans="1:19" ht="189" customHeight="1" thickBot="1" x14ac:dyDescent="0.3">
      <c r="A78" s="44"/>
      <c r="B78" s="48"/>
      <c r="C78" s="47"/>
      <c r="D78" s="46"/>
      <c r="E78" s="46"/>
      <c r="F78" s="45"/>
      <c r="G78" s="45"/>
      <c r="H78" s="45"/>
      <c r="I78" s="45"/>
      <c r="J78" s="40" t="s">
        <v>64</v>
      </c>
      <c r="K78" s="41"/>
      <c r="L78" s="41"/>
      <c r="M78" s="41"/>
      <c r="N78" s="41"/>
      <c r="O78" s="41"/>
      <c r="P78" s="41"/>
      <c r="Q78" s="41"/>
      <c r="R78" s="41"/>
      <c r="S78" s="42"/>
    </row>
    <row r="79" spans="1:19" ht="78.75" customHeight="1" thickBot="1" x14ac:dyDescent="0.3">
      <c r="A79" s="15"/>
      <c r="B79" s="3"/>
      <c r="C79" s="34"/>
      <c r="D79" s="4"/>
      <c r="E79" s="4"/>
      <c r="F79" s="33"/>
      <c r="G79" s="33"/>
      <c r="H79" s="33"/>
      <c r="I79" s="33"/>
      <c r="J79" s="5"/>
      <c r="K79" s="5"/>
      <c r="L79" s="5"/>
      <c r="M79" s="5"/>
      <c r="N79" s="5"/>
      <c r="O79" s="5"/>
      <c r="P79" s="5"/>
      <c r="Q79" s="5"/>
      <c r="R79" s="5"/>
      <c r="S79" s="16"/>
    </row>
    <row r="80" spans="1:19" ht="26.25" customHeight="1" x14ac:dyDescent="0.45">
      <c r="A80" s="106" t="s">
        <v>7</v>
      </c>
      <c r="B80" s="71" t="s">
        <v>8</v>
      </c>
      <c r="C80" s="72"/>
      <c r="D80" s="77" t="s">
        <v>9</v>
      </c>
      <c r="E80" s="77"/>
      <c r="F80" s="77" t="s">
        <v>10</v>
      </c>
      <c r="G80" s="77"/>
      <c r="H80" s="77"/>
      <c r="I80" s="77"/>
      <c r="J80" s="78" t="s">
        <v>11</v>
      </c>
      <c r="K80" s="79"/>
      <c r="L80" s="79"/>
      <c r="M80" s="79"/>
      <c r="N80" s="79"/>
      <c r="O80" s="79"/>
      <c r="P80" s="79"/>
      <c r="Q80" s="79"/>
      <c r="R80" s="79"/>
      <c r="S80" s="80"/>
    </row>
    <row r="81" spans="1:19" ht="30" customHeight="1" x14ac:dyDescent="0.45">
      <c r="A81" s="107"/>
      <c r="B81" s="73"/>
      <c r="C81" s="74"/>
      <c r="D81" s="27" t="s">
        <v>12</v>
      </c>
      <c r="E81" s="27" t="s">
        <v>13</v>
      </c>
      <c r="F81" s="87" t="s">
        <v>14</v>
      </c>
      <c r="G81" s="87"/>
      <c r="H81" s="87" t="s">
        <v>15</v>
      </c>
      <c r="I81" s="87"/>
      <c r="J81" s="81"/>
      <c r="K81" s="82"/>
      <c r="L81" s="82"/>
      <c r="M81" s="82"/>
      <c r="N81" s="82"/>
      <c r="O81" s="82"/>
      <c r="P81" s="82"/>
      <c r="Q81" s="82"/>
      <c r="R81" s="82"/>
      <c r="S81" s="83"/>
    </row>
    <row r="82" spans="1:19" ht="26.25" customHeight="1" x14ac:dyDescent="0.25">
      <c r="A82" s="108"/>
      <c r="B82" s="75"/>
      <c r="C82" s="76"/>
      <c r="D82" s="23" t="s">
        <v>16</v>
      </c>
      <c r="E82" s="23" t="s">
        <v>17</v>
      </c>
      <c r="F82" s="88" t="s">
        <v>18</v>
      </c>
      <c r="G82" s="88"/>
      <c r="H82" s="88" t="s">
        <v>19</v>
      </c>
      <c r="I82" s="88"/>
      <c r="J82" s="84"/>
      <c r="K82" s="85"/>
      <c r="L82" s="85"/>
      <c r="M82" s="85"/>
      <c r="N82" s="85"/>
      <c r="O82" s="85"/>
      <c r="P82" s="85"/>
      <c r="Q82" s="85"/>
      <c r="R82" s="85"/>
      <c r="S82" s="86"/>
    </row>
    <row r="83" spans="1:19" ht="56.25" customHeight="1" x14ac:dyDescent="0.25">
      <c r="A83" s="43">
        <v>9</v>
      </c>
      <c r="B83" s="50" t="s">
        <v>20</v>
      </c>
      <c r="C83" s="53" t="s">
        <v>38</v>
      </c>
      <c r="D83" s="56">
        <f>IF(D88=0,0,ROUND(D86/D88*100,1))</f>
        <v>100</v>
      </c>
      <c r="E83" s="56">
        <f>IF(E88=0,0,ROUND(E86/E88*100,1))</f>
        <v>100</v>
      </c>
      <c r="F83" s="59">
        <f>E83-D83</f>
        <v>0</v>
      </c>
      <c r="G83" s="60"/>
      <c r="H83" s="59">
        <f>IF(D83=0,0,ROUND(E83/D83*100,1))</f>
        <v>100</v>
      </c>
      <c r="I83" s="60"/>
      <c r="J83" s="37" t="s">
        <v>67</v>
      </c>
      <c r="K83" s="38"/>
      <c r="L83" s="38"/>
      <c r="M83" s="38"/>
      <c r="N83" s="38"/>
      <c r="O83" s="38"/>
      <c r="P83" s="38"/>
      <c r="Q83" s="38"/>
      <c r="R83" s="38"/>
      <c r="S83" s="39"/>
    </row>
    <row r="84" spans="1:19" ht="152.25" customHeight="1" x14ac:dyDescent="0.25">
      <c r="A84" s="44"/>
      <c r="B84" s="51"/>
      <c r="C84" s="54"/>
      <c r="D84" s="57"/>
      <c r="E84" s="57"/>
      <c r="F84" s="61"/>
      <c r="G84" s="62"/>
      <c r="H84" s="61"/>
      <c r="I84" s="62"/>
      <c r="J84" s="65" t="str">
        <f>"El indicador al final del período de evaluación registró un alcanzado del "&amp;E83&amp;" por ciento en comparación con la meta programada del "&amp;D83&amp;" por ciento, representa un cumplimiento de la meta del "&amp;H83&amp;" por ciento, colocando el indicador en un semáforo de color "&amp;IF(AND(D83=0,H83=0),"",IF(AND(H83&gt;=95,H83&lt;=105,H86&gt;=95,H86&lt;=105,H88&gt;=95,H88&lt;=105),"VERDE:SE LOGRÓ LA META",IF(AND(H83&gt;=95,H83&lt;=105,H86&lt;95),"VERDE:AUNQUE EL INDICADOR ES VERDE, HAY VARIACIÓN EN VARIABLES",IF(AND(H83&gt;=95,H83&lt;=105,H86&gt;105),"VERDE:AUNQUE EL INDICADOR ES VERDE, HAY VARIACIÓN EN VARIABLES",IF(AND(H83&gt;=95,H83&lt;=105,H88&lt;95),"VERDE:AUNQUE EL INDICADOR ES VERDE, HAY VARIACIÓN EN VARIABLES",IF(AND(H83&gt;=95,H83&lt;=105,H88&gt;105),"VERDE:AUNQUE EL INDICADOR ES VERDE, HAY VARIACIÓN EN VARIABLES",IF(OR(AND(H83&gt;=90,H83&lt;95),AND(H83&gt;105,H83&lt;=110)),"AMARILLO",IF(OR(H83&lt;90,H83&gt;110),"ROJO",IF(AND(D83&lt;&gt;0,E83=0),"ROJO","")))))))))&amp;". 
"&amp;IF(AND(D83=0,E83=0),"NO",IF(OR(H83&lt;95,H83&gt;105),"SI","NO"))&amp;" hubo variación en el indicador y "&amp;IF(AND(D86=0,D88=0,H86=0,H88=0),"NO",IF(OR(H86&lt;95,H86&gt;105,H88&lt;95,H88&gt;105),"SI","NO"))&amp;"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VERDE:SE LOGRÓ LA META. 
NO hubo variación en el indicador y NO hubo variación en variables.</v>
      </c>
      <c r="K84" s="66"/>
      <c r="L84" s="66"/>
      <c r="M84" s="66"/>
      <c r="N84" s="66"/>
      <c r="O84" s="66"/>
      <c r="P84" s="66"/>
      <c r="Q84" s="66"/>
      <c r="R84" s="66"/>
      <c r="S84" s="67"/>
    </row>
    <row r="85" spans="1:19" ht="276" customHeight="1" x14ac:dyDescent="0.25">
      <c r="A85" s="44"/>
      <c r="B85" s="52"/>
      <c r="C85" s="55"/>
      <c r="D85" s="58"/>
      <c r="E85" s="58"/>
      <c r="F85" s="63"/>
      <c r="G85" s="64"/>
      <c r="H85" s="63"/>
      <c r="I85" s="64"/>
      <c r="J85" s="68" t="s">
        <v>88</v>
      </c>
      <c r="K85" s="69"/>
      <c r="L85" s="69"/>
      <c r="M85" s="69"/>
      <c r="N85" s="69"/>
      <c r="O85" s="69"/>
      <c r="P85" s="69"/>
      <c r="Q85" s="69"/>
      <c r="R85" s="69"/>
      <c r="S85" s="70"/>
    </row>
    <row r="86" spans="1:19" ht="30" customHeight="1" x14ac:dyDescent="0.25">
      <c r="A86" s="44"/>
      <c r="B86" s="90" t="s">
        <v>21</v>
      </c>
      <c r="C86" s="95" t="s">
        <v>28</v>
      </c>
      <c r="D86" s="97">
        <v>10</v>
      </c>
      <c r="E86" s="97">
        <v>10</v>
      </c>
      <c r="F86" s="59">
        <f t="shared" ref="F86" si="8">E86-D86</f>
        <v>0</v>
      </c>
      <c r="G86" s="60"/>
      <c r="H86" s="59">
        <f t="shared" ref="H86" si="9">IF(D86=0,0,ROUND(E86/D86*100,1))</f>
        <v>100</v>
      </c>
      <c r="I86" s="60"/>
      <c r="J86" s="37" t="s">
        <v>69</v>
      </c>
      <c r="K86" s="38"/>
      <c r="L86" s="38"/>
      <c r="M86" s="38"/>
      <c r="N86" s="38"/>
      <c r="O86" s="38"/>
      <c r="P86" s="38"/>
      <c r="Q86" s="38"/>
      <c r="R86" s="38"/>
      <c r="S86" s="39"/>
    </row>
    <row r="87" spans="1:19" ht="186.75" customHeight="1" thickBot="1" x14ac:dyDescent="0.3">
      <c r="A87" s="44"/>
      <c r="B87" s="91"/>
      <c r="C87" s="96"/>
      <c r="D87" s="98"/>
      <c r="E87" s="98"/>
      <c r="F87" s="63"/>
      <c r="G87" s="64"/>
      <c r="H87" s="63"/>
      <c r="I87" s="64"/>
      <c r="J87" s="40" t="s">
        <v>89</v>
      </c>
      <c r="K87" s="41"/>
      <c r="L87" s="41"/>
      <c r="M87" s="41"/>
      <c r="N87" s="41"/>
      <c r="O87" s="41"/>
      <c r="P87" s="41"/>
      <c r="Q87" s="41"/>
      <c r="R87" s="41"/>
      <c r="S87" s="42"/>
    </row>
    <row r="88" spans="1:19" ht="32.25" customHeight="1" x14ac:dyDescent="0.25">
      <c r="A88" s="44"/>
      <c r="B88" s="94" t="s">
        <v>23</v>
      </c>
      <c r="C88" s="93" t="s">
        <v>46</v>
      </c>
      <c r="D88" s="92">
        <v>10</v>
      </c>
      <c r="E88" s="128">
        <f>D88</f>
        <v>10</v>
      </c>
      <c r="F88" s="45">
        <f>E88-D88</f>
        <v>0</v>
      </c>
      <c r="G88" s="45"/>
      <c r="H88" s="45">
        <f>IF(D88=0,0,ROUND(E88/D88*100,1))</f>
        <v>100</v>
      </c>
      <c r="I88" s="45"/>
      <c r="J88" s="37" t="s">
        <v>66</v>
      </c>
      <c r="K88" s="38"/>
      <c r="L88" s="38"/>
      <c r="M88" s="38"/>
      <c r="N88" s="38"/>
      <c r="O88" s="38"/>
      <c r="P88" s="38"/>
      <c r="Q88" s="38"/>
      <c r="R88" s="38"/>
      <c r="S88" s="39"/>
    </row>
    <row r="89" spans="1:19" ht="198.75" customHeight="1" thickBot="1" x14ac:dyDescent="0.3">
      <c r="A89" s="44"/>
      <c r="B89" s="94"/>
      <c r="C89" s="93"/>
      <c r="D89" s="92"/>
      <c r="E89" s="128"/>
      <c r="F89" s="45"/>
      <c r="G89" s="45"/>
      <c r="H89" s="45"/>
      <c r="I89" s="45"/>
      <c r="J89" s="40" t="s">
        <v>64</v>
      </c>
      <c r="K89" s="41"/>
      <c r="L89" s="41"/>
      <c r="M89" s="41"/>
      <c r="N89" s="41"/>
      <c r="O89" s="41"/>
      <c r="P89" s="41"/>
      <c r="Q89" s="41"/>
      <c r="R89" s="41"/>
      <c r="S89" s="42"/>
    </row>
    <row r="90" spans="1:19" ht="81.75" customHeight="1" x14ac:dyDescent="0.25">
      <c r="A90" s="44"/>
      <c r="B90" s="94"/>
      <c r="C90" s="93"/>
      <c r="D90" s="92"/>
      <c r="E90" s="128"/>
      <c r="F90" s="45"/>
      <c r="G90" s="45"/>
      <c r="H90" s="45"/>
      <c r="I90" s="45"/>
      <c r="J90" s="37" t="s">
        <v>65</v>
      </c>
      <c r="K90" s="38"/>
      <c r="L90" s="38"/>
      <c r="M90" s="38"/>
      <c r="N90" s="38"/>
      <c r="O90" s="38"/>
      <c r="P90" s="38"/>
      <c r="Q90" s="38"/>
      <c r="R90" s="38"/>
      <c r="S90" s="39"/>
    </row>
    <row r="91" spans="1:19" ht="198.75" customHeight="1" thickBot="1" x14ac:dyDescent="0.3">
      <c r="A91" s="49"/>
      <c r="B91" s="94"/>
      <c r="C91" s="93"/>
      <c r="D91" s="92"/>
      <c r="E91" s="128"/>
      <c r="F91" s="45"/>
      <c r="G91" s="45"/>
      <c r="H91" s="45"/>
      <c r="I91" s="45"/>
      <c r="J91" s="40" t="s">
        <v>64</v>
      </c>
      <c r="K91" s="41"/>
      <c r="L91" s="41"/>
      <c r="M91" s="41"/>
      <c r="N91" s="41"/>
      <c r="O91" s="41"/>
      <c r="P91" s="41"/>
      <c r="Q91" s="41"/>
      <c r="R91" s="41"/>
      <c r="S91" s="42"/>
    </row>
    <row r="92" spans="1:19" ht="45" customHeight="1" thickBot="1" x14ac:dyDescent="0.3">
      <c r="A92" s="129"/>
      <c r="B92" s="118"/>
      <c r="C92" s="118"/>
      <c r="D92" s="118"/>
      <c r="E92" s="118"/>
      <c r="F92" s="118"/>
      <c r="G92" s="118"/>
      <c r="H92" s="118"/>
      <c r="I92" s="118"/>
      <c r="J92" s="130"/>
      <c r="K92" s="130"/>
      <c r="L92" s="130"/>
      <c r="M92" s="130"/>
      <c r="N92" s="130"/>
      <c r="O92" s="130"/>
      <c r="P92" s="130"/>
      <c r="Q92" s="130"/>
      <c r="R92" s="130"/>
      <c r="S92" s="131"/>
    </row>
    <row r="93" spans="1:19" ht="26.25" customHeight="1" x14ac:dyDescent="0.45">
      <c r="A93" s="106" t="s">
        <v>7</v>
      </c>
      <c r="B93" s="71" t="s">
        <v>8</v>
      </c>
      <c r="C93" s="72"/>
      <c r="D93" s="77" t="s">
        <v>9</v>
      </c>
      <c r="E93" s="77"/>
      <c r="F93" s="77" t="s">
        <v>10</v>
      </c>
      <c r="G93" s="77"/>
      <c r="H93" s="77"/>
      <c r="I93" s="77"/>
      <c r="J93" s="78" t="s">
        <v>11</v>
      </c>
      <c r="K93" s="79"/>
      <c r="L93" s="79"/>
      <c r="M93" s="79"/>
      <c r="N93" s="79"/>
      <c r="O93" s="79"/>
      <c r="P93" s="79"/>
      <c r="Q93" s="79"/>
      <c r="R93" s="79"/>
      <c r="S93" s="80"/>
    </row>
    <row r="94" spans="1:19" ht="30" customHeight="1" x14ac:dyDescent="0.45">
      <c r="A94" s="107"/>
      <c r="B94" s="73"/>
      <c r="C94" s="74"/>
      <c r="D94" s="27" t="s">
        <v>12</v>
      </c>
      <c r="E94" s="27" t="s">
        <v>13</v>
      </c>
      <c r="F94" s="87" t="s">
        <v>14</v>
      </c>
      <c r="G94" s="87"/>
      <c r="H94" s="87" t="s">
        <v>15</v>
      </c>
      <c r="I94" s="87"/>
      <c r="J94" s="81"/>
      <c r="K94" s="82"/>
      <c r="L94" s="82"/>
      <c r="M94" s="82"/>
      <c r="N94" s="82"/>
      <c r="O94" s="82"/>
      <c r="P94" s="82"/>
      <c r="Q94" s="82"/>
      <c r="R94" s="82"/>
      <c r="S94" s="83"/>
    </row>
    <row r="95" spans="1:19" ht="26.25" customHeight="1" x14ac:dyDescent="0.25">
      <c r="A95" s="108"/>
      <c r="B95" s="75"/>
      <c r="C95" s="76"/>
      <c r="D95" s="23" t="s">
        <v>16</v>
      </c>
      <c r="E95" s="23" t="s">
        <v>17</v>
      </c>
      <c r="F95" s="88" t="s">
        <v>18</v>
      </c>
      <c r="G95" s="88"/>
      <c r="H95" s="88" t="s">
        <v>19</v>
      </c>
      <c r="I95" s="88"/>
      <c r="J95" s="84"/>
      <c r="K95" s="85"/>
      <c r="L95" s="85"/>
      <c r="M95" s="85"/>
      <c r="N95" s="85"/>
      <c r="O95" s="85"/>
      <c r="P95" s="85"/>
      <c r="Q95" s="85"/>
      <c r="R95" s="85"/>
      <c r="S95" s="86"/>
    </row>
    <row r="96" spans="1:19" ht="64.5" customHeight="1" x14ac:dyDescent="0.25">
      <c r="A96" s="132">
        <v>10</v>
      </c>
      <c r="B96" s="50" t="s">
        <v>20</v>
      </c>
      <c r="C96" s="53" t="s">
        <v>29</v>
      </c>
      <c r="D96" s="56">
        <f>IF(D101=0,0,ROUND(D99/D101*100,1))</f>
        <v>39.5</v>
      </c>
      <c r="E96" s="56">
        <f>IF(E101=0,0,ROUND(E99/E101*100,1))</f>
        <v>38.4</v>
      </c>
      <c r="F96" s="59">
        <f>E96-D96</f>
        <v>-1.1000000000000014</v>
      </c>
      <c r="G96" s="60"/>
      <c r="H96" s="59">
        <f>IF(D96=0,0,ROUND(E96/D96*100,1))</f>
        <v>97.2</v>
      </c>
      <c r="I96" s="60"/>
      <c r="J96" s="37" t="s">
        <v>67</v>
      </c>
      <c r="K96" s="38"/>
      <c r="L96" s="38"/>
      <c r="M96" s="38"/>
      <c r="N96" s="38"/>
      <c r="O96" s="38"/>
      <c r="P96" s="38"/>
      <c r="Q96" s="38"/>
      <c r="R96" s="38"/>
      <c r="S96" s="39"/>
    </row>
    <row r="97" spans="1:19" ht="171" customHeight="1" x14ac:dyDescent="0.25">
      <c r="A97" s="133"/>
      <c r="B97" s="51"/>
      <c r="C97" s="54"/>
      <c r="D97" s="57"/>
      <c r="E97" s="57"/>
      <c r="F97" s="61"/>
      <c r="G97" s="62"/>
      <c r="H97" s="61"/>
      <c r="I97" s="62"/>
      <c r="J97" s="65" t="str">
        <f>"El indicador al final del período de evaluación registró un alcanzado del "&amp;E96&amp;" por ciento en comparación con la meta programada del "&amp;D96&amp;" por ciento, representa un cumplimiento de la meta del "&amp;H96&amp;" por ciento, colocando el indicador en un semáforo de color "&amp;IF(AND(D96=0,H96=0),"",IF(AND(H96&gt;=95,H96&lt;=105,H99&gt;=95,H99&lt;=105,H101&gt;=95,H101&lt;=105),"VERDE:SE LOGRÓ LA META",IF(AND(H96&gt;=95,H96&lt;=105,H99&lt;95),"VERDE:AUNQUE EL INDICADOR ES VERDE, HAY VARIACIÓN EN VARIABLES",IF(AND(H96&gt;=95,H96&lt;=105,H99&gt;105),"VERDE:AUNQUE EL INDICADOR ES VERDE, HAY VARIACIÓN EN VARIABLES",IF(AND(H96&gt;=95,H96&lt;=105,H101&lt;95),"VERDE:AUNQUE EL INDICADOR ES VERDE, HAY VARIACIÓN EN VARIABLES",IF(AND(H96&gt;=95,H96&lt;=105,H101&gt;105),"VERDE:AUNQUE EL INDICADOR ES VERDE, HAY VARIACIÓN EN VARIABLES",IF(OR(AND(H96&gt;=90,H96&lt;95),AND(H96&gt;105,H96&lt;=110)),"AMARILLO",IF(OR(H96&lt;90,H96&gt;110),"ROJO",IF(AND(D96&lt;&gt;0,E96=0),"ROJO","")))))))))&amp;". 
"&amp;IF(AND(D96=0,E96=0),"NO",IF(OR(H96&lt;95,H96&gt;105),"SI","NO"))&amp;" hubo variación en el indicador y "&amp;IF(AND(D99=0,D101=0,H99=0,H101=0),"NO",IF(OR(H99&lt;95,H99&gt;105,H101&lt;95,H101&gt;105),"SI","NO"))&amp;" hubo variación en variables."</f>
        <v>El indicador al final del período de evaluación registró un alcanzado del 38.4 por ciento en comparación con la meta programada del 39.5 por ciento, representa un cumplimiento de la meta del 97.2 por ciento, colocando el indicador en un semáforo de color VERDE:SE LOGRÓ LA META. 
NO hubo variación en el indicador y NO hubo variación en variables.</v>
      </c>
      <c r="K97" s="66"/>
      <c r="L97" s="66"/>
      <c r="M97" s="66"/>
      <c r="N97" s="66"/>
      <c r="O97" s="66"/>
      <c r="P97" s="66"/>
      <c r="Q97" s="66"/>
      <c r="R97" s="66"/>
      <c r="S97" s="67"/>
    </row>
    <row r="98" spans="1:19" ht="273.75" customHeight="1" x14ac:dyDescent="0.25">
      <c r="A98" s="133"/>
      <c r="B98" s="52"/>
      <c r="C98" s="55"/>
      <c r="D98" s="58"/>
      <c r="E98" s="58"/>
      <c r="F98" s="63"/>
      <c r="G98" s="64"/>
      <c r="H98" s="63"/>
      <c r="I98" s="64"/>
      <c r="J98" s="68" t="s">
        <v>90</v>
      </c>
      <c r="K98" s="69"/>
      <c r="L98" s="69"/>
      <c r="M98" s="69"/>
      <c r="N98" s="69"/>
      <c r="O98" s="69"/>
      <c r="P98" s="69"/>
      <c r="Q98" s="69"/>
      <c r="R98" s="69"/>
      <c r="S98" s="70"/>
    </row>
    <row r="99" spans="1:19" ht="34.5" customHeight="1" x14ac:dyDescent="0.25">
      <c r="A99" s="133"/>
      <c r="B99" s="90" t="s">
        <v>21</v>
      </c>
      <c r="C99" s="95" t="s">
        <v>47</v>
      </c>
      <c r="D99" s="97">
        <v>750</v>
      </c>
      <c r="E99" s="97">
        <v>748</v>
      </c>
      <c r="F99" s="59">
        <f t="shared" ref="F99" si="10">E99-D99</f>
        <v>-2</v>
      </c>
      <c r="G99" s="60"/>
      <c r="H99" s="59">
        <f t="shared" ref="H99" si="11">IF(D99=0,0,ROUND(E99/D99*100,1))</f>
        <v>99.7</v>
      </c>
      <c r="I99" s="60"/>
      <c r="J99" s="37" t="s">
        <v>69</v>
      </c>
      <c r="K99" s="38"/>
      <c r="L99" s="38"/>
      <c r="M99" s="38"/>
      <c r="N99" s="38"/>
      <c r="O99" s="38"/>
      <c r="P99" s="38"/>
      <c r="Q99" s="38"/>
      <c r="R99" s="38"/>
      <c r="S99" s="39"/>
    </row>
    <row r="100" spans="1:19" ht="210" customHeight="1" thickBot="1" x14ac:dyDescent="0.3">
      <c r="A100" s="133"/>
      <c r="B100" s="91"/>
      <c r="C100" s="96"/>
      <c r="D100" s="98"/>
      <c r="E100" s="98"/>
      <c r="F100" s="63"/>
      <c r="G100" s="64"/>
      <c r="H100" s="63"/>
      <c r="I100" s="64"/>
      <c r="J100" s="40" t="s">
        <v>74</v>
      </c>
      <c r="K100" s="41"/>
      <c r="L100" s="41"/>
      <c r="M100" s="41"/>
      <c r="N100" s="41"/>
      <c r="O100" s="41"/>
      <c r="P100" s="41"/>
      <c r="Q100" s="41"/>
      <c r="R100" s="41"/>
      <c r="S100" s="42"/>
    </row>
    <row r="101" spans="1:19" ht="33.75" customHeight="1" x14ac:dyDescent="0.25">
      <c r="A101" s="44"/>
      <c r="B101" s="89" t="s">
        <v>23</v>
      </c>
      <c r="C101" s="110" t="s">
        <v>48</v>
      </c>
      <c r="D101" s="143">
        <f>D49</f>
        <v>1900</v>
      </c>
      <c r="E101" s="143">
        <f>E49</f>
        <v>1950</v>
      </c>
      <c r="F101" s="45">
        <f>E101-D101</f>
        <v>50</v>
      </c>
      <c r="G101" s="45"/>
      <c r="H101" s="45">
        <f>IF(D101=0,0,ROUND(E101/D101*100,1))</f>
        <v>102.6</v>
      </c>
      <c r="I101" s="45"/>
      <c r="J101" s="37" t="s">
        <v>66</v>
      </c>
      <c r="K101" s="38"/>
      <c r="L101" s="38"/>
      <c r="M101" s="38"/>
      <c r="N101" s="38"/>
      <c r="O101" s="38"/>
      <c r="P101" s="38"/>
      <c r="Q101" s="38"/>
      <c r="R101" s="38"/>
      <c r="S101" s="39"/>
    </row>
    <row r="102" spans="1:19" ht="204.75" customHeight="1" thickBot="1" x14ac:dyDescent="0.3">
      <c r="A102" s="49"/>
      <c r="B102" s="89"/>
      <c r="C102" s="110"/>
      <c r="D102" s="143"/>
      <c r="E102" s="143"/>
      <c r="F102" s="45"/>
      <c r="G102" s="45"/>
      <c r="H102" s="45"/>
      <c r="I102" s="45"/>
      <c r="J102" s="40" t="s">
        <v>110</v>
      </c>
      <c r="K102" s="41"/>
      <c r="L102" s="41"/>
      <c r="M102" s="41"/>
      <c r="N102" s="41"/>
      <c r="O102" s="41"/>
      <c r="P102" s="41"/>
      <c r="Q102" s="41"/>
      <c r="R102" s="41"/>
      <c r="S102" s="42"/>
    </row>
    <row r="103" spans="1:19" ht="84.75" customHeight="1" x14ac:dyDescent="0.25">
      <c r="A103" s="32"/>
      <c r="B103" s="89"/>
      <c r="C103" s="110"/>
      <c r="D103" s="143"/>
      <c r="E103" s="143"/>
      <c r="F103" s="45"/>
      <c r="G103" s="45"/>
      <c r="H103" s="45"/>
      <c r="I103" s="45"/>
      <c r="J103" s="37" t="s">
        <v>65</v>
      </c>
      <c r="K103" s="38"/>
      <c r="L103" s="38"/>
      <c r="M103" s="38"/>
      <c r="N103" s="38"/>
      <c r="O103" s="38"/>
      <c r="P103" s="38"/>
      <c r="Q103" s="38"/>
      <c r="R103" s="38"/>
      <c r="S103" s="39"/>
    </row>
    <row r="104" spans="1:19" ht="204.75" customHeight="1" thickBot="1" x14ac:dyDescent="0.3">
      <c r="A104" s="32"/>
      <c r="B104" s="89"/>
      <c r="C104" s="110"/>
      <c r="D104" s="143"/>
      <c r="E104" s="143"/>
      <c r="F104" s="45"/>
      <c r="G104" s="45"/>
      <c r="H104" s="45"/>
      <c r="I104" s="45"/>
      <c r="J104" s="40" t="s">
        <v>64</v>
      </c>
      <c r="K104" s="41"/>
      <c r="L104" s="41"/>
      <c r="M104" s="41"/>
      <c r="N104" s="41"/>
      <c r="O104" s="41"/>
      <c r="P104" s="41"/>
      <c r="Q104" s="41"/>
      <c r="R104" s="41"/>
      <c r="S104" s="42"/>
    </row>
    <row r="105" spans="1:19" ht="40.5" customHeight="1" thickBot="1" x14ac:dyDescent="0.3">
      <c r="A105" s="15"/>
      <c r="B105" s="3"/>
      <c r="C105" s="34"/>
      <c r="D105" s="4"/>
      <c r="E105" s="4"/>
      <c r="F105" s="33"/>
      <c r="G105" s="33"/>
      <c r="H105" s="33"/>
      <c r="I105" s="33"/>
      <c r="J105" s="5"/>
      <c r="K105" s="5"/>
      <c r="L105" s="5"/>
      <c r="M105" s="5"/>
      <c r="N105" s="5"/>
      <c r="O105" s="5"/>
      <c r="P105" s="5"/>
      <c r="Q105" s="5"/>
      <c r="R105" s="5"/>
      <c r="S105" s="16"/>
    </row>
    <row r="106" spans="1:19" ht="26.25" customHeight="1" x14ac:dyDescent="0.45">
      <c r="A106" s="106" t="s">
        <v>7</v>
      </c>
      <c r="B106" s="71" t="s">
        <v>8</v>
      </c>
      <c r="C106" s="72"/>
      <c r="D106" s="77" t="s">
        <v>9</v>
      </c>
      <c r="E106" s="77"/>
      <c r="F106" s="77" t="s">
        <v>10</v>
      </c>
      <c r="G106" s="77"/>
      <c r="H106" s="77"/>
      <c r="I106" s="77"/>
      <c r="J106" s="78" t="s">
        <v>11</v>
      </c>
      <c r="K106" s="79"/>
      <c r="L106" s="79"/>
      <c r="M106" s="79"/>
      <c r="N106" s="79"/>
      <c r="O106" s="79"/>
      <c r="P106" s="79"/>
      <c r="Q106" s="79"/>
      <c r="R106" s="79"/>
      <c r="S106" s="80"/>
    </row>
    <row r="107" spans="1:19" ht="30" customHeight="1" x14ac:dyDescent="0.45">
      <c r="A107" s="107"/>
      <c r="B107" s="73"/>
      <c r="C107" s="74"/>
      <c r="D107" s="27" t="s">
        <v>12</v>
      </c>
      <c r="E107" s="27" t="s">
        <v>13</v>
      </c>
      <c r="F107" s="87" t="s">
        <v>14</v>
      </c>
      <c r="G107" s="87"/>
      <c r="H107" s="87" t="s">
        <v>15</v>
      </c>
      <c r="I107" s="87"/>
      <c r="J107" s="81"/>
      <c r="K107" s="82"/>
      <c r="L107" s="82"/>
      <c r="M107" s="82"/>
      <c r="N107" s="82"/>
      <c r="O107" s="82"/>
      <c r="P107" s="82"/>
      <c r="Q107" s="82"/>
      <c r="R107" s="82"/>
      <c r="S107" s="83"/>
    </row>
    <row r="108" spans="1:19" ht="26.25" customHeight="1" x14ac:dyDescent="0.25">
      <c r="A108" s="108"/>
      <c r="B108" s="75"/>
      <c r="C108" s="76"/>
      <c r="D108" s="23" t="s">
        <v>16</v>
      </c>
      <c r="E108" s="23" t="s">
        <v>17</v>
      </c>
      <c r="F108" s="88" t="s">
        <v>18</v>
      </c>
      <c r="G108" s="88"/>
      <c r="H108" s="88" t="s">
        <v>19</v>
      </c>
      <c r="I108" s="88"/>
      <c r="J108" s="84"/>
      <c r="K108" s="85"/>
      <c r="L108" s="85"/>
      <c r="M108" s="85"/>
      <c r="N108" s="85"/>
      <c r="O108" s="85"/>
      <c r="P108" s="85"/>
      <c r="Q108" s="85"/>
      <c r="R108" s="85"/>
      <c r="S108" s="86"/>
    </row>
    <row r="109" spans="1:19" ht="68.25" customHeight="1" x14ac:dyDescent="0.25">
      <c r="A109" s="43">
        <v>11</v>
      </c>
      <c r="B109" s="50" t="s">
        <v>20</v>
      </c>
      <c r="C109" s="53" t="s">
        <v>49</v>
      </c>
      <c r="D109" s="56">
        <f>IF(D114=0,0,ROUND(D112/D114*1,1))</f>
        <v>9.1</v>
      </c>
      <c r="E109" s="56">
        <f>IF(E114=0,0,ROUND(E112/E114*1,1))</f>
        <v>9.1999999999999993</v>
      </c>
      <c r="F109" s="59">
        <f>E109-D109</f>
        <v>9.9999999999999645E-2</v>
      </c>
      <c r="G109" s="60"/>
      <c r="H109" s="59">
        <f>IF(D109=0,0,ROUND(E109/D109*100,1))</f>
        <v>101.1</v>
      </c>
      <c r="I109" s="60"/>
      <c r="J109" s="37" t="s">
        <v>67</v>
      </c>
      <c r="K109" s="38"/>
      <c r="L109" s="38"/>
      <c r="M109" s="38"/>
      <c r="N109" s="38"/>
      <c r="O109" s="38"/>
      <c r="P109" s="38"/>
      <c r="Q109" s="38"/>
      <c r="R109" s="38"/>
      <c r="S109" s="39"/>
    </row>
    <row r="110" spans="1:19" ht="174" customHeight="1" x14ac:dyDescent="0.25">
      <c r="A110" s="44"/>
      <c r="B110" s="51"/>
      <c r="C110" s="54"/>
      <c r="D110" s="57"/>
      <c r="E110" s="57"/>
      <c r="F110" s="61"/>
      <c r="G110" s="62"/>
      <c r="H110" s="61"/>
      <c r="I110" s="62"/>
      <c r="J110" s="65" t="str">
        <f>"El indicador al final del período de evaluación registró un alcanzado del "&amp;E109&amp;" por ciento en comparación con la meta programada del "&amp;D109&amp;" por ciento, representa un cumplimiento de la meta del "&amp;H109&amp;" por ciento, colocando el indicador en un semáforo de color "&amp;IF(AND(D109=0,H109=0),"",IF(AND(H109&gt;=95,H109&lt;=105,H112&gt;=95,H112&lt;=105,H114&gt;=95,H114&lt;=105),"VERDE:SE LOGRÓ LA META",IF(AND(H109&gt;=95,H109&lt;=105,H112&lt;95),"VERDE:AUNQUE EL INDICADOR ES VERDE, HAY VARIACIÓN EN VARIABLES",IF(AND(H109&gt;=95,H109&lt;=105,H112&gt;105),"VERDE:AUNQUE EL INDICADOR ES VERDE, HAY VARIACIÓN EN VARIABLES",IF(AND(H109&gt;=95,H109&lt;=105,H114&lt;95),"VERDE:AUNQUE EL INDICADOR ES VERDE, HAY VARIACIÓN EN VARIABLES",IF(AND(H109&gt;=95,H109&lt;=105,H114&gt;105),"VERDE:AUNQUE EL INDICADOR ES VERDE, HAY VARIACIÓN EN VARIABLES",IF(OR(AND(H109&gt;=90,H109&lt;95),AND(H109&gt;105,H109&lt;=110)),"AMARILLO",IF(OR(H109&lt;90,H109&gt;110),"ROJO",IF(AND(D109&lt;&gt;0,E109=0),"ROJO","")))))))))&amp;". 
"&amp;IF(AND(D109=0,E109=0),"NO",IF(OR(H109&lt;95,H109&gt;105),"SI","NO"))&amp;" hubo variación en el indicador y "&amp;IF(AND(D112=0,D114=0,H112=0,H114=0),"NO",IF(OR(H112&lt;95,H112&gt;105,H114&lt;95,H114&gt;105),"SI","NO"))&amp;" hubo variación en variables."</f>
        <v>El indicador al final del período de evaluación registró un alcanzado del 9.2 por ciento en comparación con la meta programada del 9.1 por ciento, representa un cumplimiento de la meta del 101.1 por ciento, colocando el indicador en un semáforo de color VERDE:SE LOGRÓ LA META. 
NO hubo variación en el indicador y NO hubo variación en variables.</v>
      </c>
      <c r="K110" s="66"/>
      <c r="L110" s="66"/>
      <c r="M110" s="66"/>
      <c r="N110" s="66"/>
      <c r="O110" s="66"/>
      <c r="P110" s="66"/>
      <c r="Q110" s="66"/>
      <c r="R110" s="66"/>
      <c r="S110" s="67"/>
    </row>
    <row r="111" spans="1:19" ht="253.5" customHeight="1" x14ac:dyDescent="0.25">
      <c r="A111" s="44"/>
      <c r="B111" s="52"/>
      <c r="C111" s="55"/>
      <c r="D111" s="58"/>
      <c r="E111" s="58"/>
      <c r="F111" s="63"/>
      <c r="G111" s="64"/>
      <c r="H111" s="63"/>
      <c r="I111" s="64"/>
      <c r="J111" s="68" t="s">
        <v>91</v>
      </c>
      <c r="K111" s="69"/>
      <c r="L111" s="69"/>
      <c r="M111" s="69"/>
      <c r="N111" s="69"/>
      <c r="O111" s="69"/>
      <c r="P111" s="69"/>
      <c r="Q111" s="69"/>
      <c r="R111" s="69"/>
      <c r="S111" s="70"/>
    </row>
    <row r="112" spans="1:19" ht="29.25" customHeight="1" x14ac:dyDescent="0.25">
      <c r="A112" s="44"/>
      <c r="B112" s="90" t="s">
        <v>21</v>
      </c>
      <c r="C112" s="95" t="s">
        <v>50</v>
      </c>
      <c r="D112" s="97">
        <v>3930</v>
      </c>
      <c r="E112" s="97">
        <v>3900</v>
      </c>
      <c r="F112" s="59">
        <f t="shared" ref="F112" si="12">E112-D112</f>
        <v>-30</v>
      </c>
      <c r="G112" s="60"/>
      <c r="H112" s="59">
        <f t="shared" ref="H112" si="13">IF(D112=0,0,ROUND(E112/D112*100,1))</f>
        <v>99.2</v>
      </c>
      <c r="I112" s="60"/>
      <c r="J112" s="37" t="s">
        <v>69</v>
      </c>
      <c r="K112" s="38"/>
      <c r="L112" s="38"/>
      <c r="M112" s="38"/>
      <c r="N112" s="38"/>
      <c r="O112" s="38"/>
      <c r="P112" s="38"/>
      <c r="Q112" s="38"/>
      <c r="R112" s="38"/>
      <c r="S112" s="39"/>
    </row>
    <row r="113" spans="1:19" ht="254.25" customHeight="1" thickBot="1" x14ac:dyDescent="0.3">
      <c r="A113" s="44"/>
      <c r="B113" s="91"/>
      <c r="C113" s="96"/>
      <c r="D113" s="98"/>
      <c r="E113" s="98"/>
      <c r="F113" s="63"/>
      <c r="G113" s="64"/>
      <c r="H113" s="63"/>
      <c r="I113" s="64"/>
      <c r="J113" s="40" t="s">
        <v>92</v>
      </c>
      <c r="K113" s="41"/>
      <c r="L113" s="41"/>
      <c r="M113" s="41"/>
      <c r="N113" s="41"/>
      <c r="O113" s="41"/>
      <c r="P113" s="41"/>
      <c r="Q113" s="41"/>
      <c r="R113" s="41"/>
      <c r="S113" s="42"/>
    </row>
    <row r="114" spans="1:19" ht="39" customHeight="1" x14ac:dyDescent="0.25">
      <c r="A114" s="44"/>
      <c r="B114" s="48" t="s">
        <v>23</v>
      </c>
      <c r="C114" s="47" t="s">
        <v>51</v>
      </c>
      <c r="D114" s="46">
        <v>430</v>
      </c>
      <c r="E114" s="46">
        <v>425</v>
      </c>
      <c r="F114" s="45">
        <f>E114-D114</f>
        <v>-5</v>
      </c>
      <c r="G114" s="45"/>
      <c r="H114" s="45">
        <f>IF(D114=0,0,ROUND(E114/D114*100,1))</f>
        <v>98.8</v>
      </c>
      <c r="I114" s="45"/>
      <c r="J114" s="37" t="s">
        <v>66</v>
      </c>
      <c r="K114" s="38"/>
      <c r="L114" s="38"/>
      <c r="M114" s="38"/>
      <c r="N114" s="38"/>
      <c r="O114" s="38"/>
      <c r="P114" s="38"/>
      <c r="Q114" s="38"/>
      <c r="R114" s="38"/>
      <c r="S114" s="39"/>
    </row>
    <row r="115" spans="1:19" ht="207.75" customHeight="1" thickBot="1" x14ac:dyDescent="0.3">
      <c r="A115" s="44"/>
      <c r="B115" s="48"/>
      <c r="C115" s="47"/>
      <c r="D115" s="46"/>
      <c r="E115" s="46"/>
      <c r="F115" s="45"/>
      <c r="G115" s="45"/>
      <c r="H115" s="45"/>
      <c r="I115" s="45"/>
      <c r="J115" s="40" t="s">
        <v>93</v>
      </c>
      <c r="K115" s="41"/>
      <c r="L115" s="41"/>
      <c r="M115" s="41"/>
      <c r="N115" s="41"/>
      <c r="O115" s="41"/>
      <c r="P115" s="41"/>
      <c r="Q115" s="41"/>
      <c r="R115" s="41"/>
      <c r="S115" s="42"/>
    </row>
    <row r="116" spans="1:19" ht="72.75" customHeight="1" x14ac:dyDescent="0.25">
      <c r="A116" s="44"/>
      <c r="B116" s="48"/>
      <c r="C116" s="47"/>
      <c r="D116" s="46"/>
      <c r="E116" s="46"/>
      <c r="F116" s="45"/>
      <c r="G116" s="45"/>
      <c r="H116" s="45"/>
      <c r="I116" s="45"/>
      <c r="J116" s="37" t="s">
        <v>65</v>
      </c>
      <c r="K116" s="38"/>
      <c r="L116" s="38"/>
      <c r="M116" s="38"/>
      <c r="N116" s="38"/>
      <c r="O116" s="38"/>
      <c r="P116" s="38"/>
      <c r="Q116" s="38"/>
      <c r="R116" s="38"/>
      <c r="S116" s="39"/>
    </row>
    <row r="117" spans="1:19" ht="207.75" customHeight="1" thickBot="1" x14ac:dyDescent="0.3">
      <c r="A117" s="49"/>
      <c r="B117" s="48"/>
      <c r="C117" s="47"/>
      <c r="D117" s="46"/>
      <c r="E117" s="46"/>
      <c r="F117" s="45"/>
      <c r="G117" s="45"/>
      <c r="H117" s="45"/>
      <c r="I117" s="45"/>
      <c r="J117" s="40" t="s">
        <v>64</v>
      </c>
      <c r="K117" s="41"/>
      <c r="L117" s="41"/>
      <c r="M117" s="41"/>
      <c r="N117" s="41"/>
      <c r="O117" s="41"/>
      <c r="P117" s="41"/>
      <c r="Q117" s="41"/>
      <c r="R117" s="41"/>
      <c r="S117" s="42"/>
    </row>
    <row r="118" spans="1:19" ht="87" customHeight="1" thickBot="1" x14ac:dyDescent="0.3">
      <c r="A118" s="129"/>
      <c r="B118" s="118"/>
      <c r="C118" s="118"/>
      <c r="D118" s="118"/>
      <c r="E118" s="118"/>
      <c r="F118" s="118"/>
      <c r="G118" s="118"/>
      <c r="H118" s="118"/>
      <c r="I118" s="118"/>
      <c r="J118" s="130"/>
      <c r="K118" s="130"/>
      <c r="L118" s="130"/>
      <c r="M118" s="130"/>
      <c r="N118" s="130"/>
      <c r="O118" s="130"/>
      <c r="P118" s="130"/>
      <c r="Q118" s="130"/>
      <c r="R118" s="130"/>
      <c r="S118" s="131"/>
    </row>
    <row r="119" spans="1:19" ht="26.25" customHeight="1" x14ac:dyDescent="0.45">
      <c r="A119" s="106" t="s">
        <v>7</v>
      </c>
      <c r="B119" s="71" t="s">
        <v>8</v>
      </c>
      <c r="C119" s="72"/>
      <c r="D119" s="77" t="s">
        <v>9</v>
      </c>
      <c r="E119" s="77"/>
      <c r="F119" s="77" t="s">
        <v>10</v>
      </c>
      <c r="G119" s="77"/>
      <c r="H119" s="77"/>
      <c r="I119" s="77"/>
      <c r="J119" s="78" t="s">
        <v>11</v>
      </c>
      <c r="K119" s="79"/>
      <c r="L119" s="79"/>
      <c r="M119" s="79"/>
      <c r="N119" s="79"/>
      <c r="O119" s="79"/>
      <c r="P119" s="79"/>
      <c r="Q119" s="79"/>
      <c r="R119" s="79"/>
      <c r="S119" s="80"/>
    </row>
    <row r="120" spans="1:19" ht="30" customHeight="1" x14ac:dyDescent="0.45">
      <c r="A120" s="107"/>
      <c r="B120" s="73"/>
      <c r="C120" s="74"/>
      <c r="D120" s="27" t="s">
        <v>12</v>
      </c>
      <c r="E120" s="27" t="s">
        <v>13</v>
      </c>
      <c r="F120" s="87" t="s">
        <v>14</v>
      </c>
      <c r="G120" s="87"/>
      <c r="H120" s="87" t="s">
        <v>15</v>
      </c>
      <c r="I120" s="87"/>
      <c r="J120" s="81"/>
      <c r="K120" s="82"/>
      <c r="L120" s="82"/>
      <c r="M120" s="82"/>
      <c r="N120" s="82"/>
      <c r="O120" s="82"/>
      <c r="P120" s="82"/>
      <c r="Q120" s="82"/>
      <c r="R120" s="82"/>
      <c r="S120" s="83"/>
    </row>
    <row r="121" spans="1:19" ht="26.25" customHeight="1" x14ac:dyDescent="0.25">
      <c r="A121" s="108"/>
      <c r="B121" s="75"/>
      <c r="C121" s="76"/>
      <c r="D121" s="23" t="s">
        <v>16</v>
      </c>
      <c r="E121" s="23" t="s">
        <v>17</v>
      </c>
      <c r="F121" s="88" t="s">
        <v>18</v>
      </c>
      <c r="G121" s="88"/>
      <c r="H121" s="88" t="s">
        <v>19</v>
      </c>
      <c r="I121" s="88"/>
      <c r="J121" s="84"/>
      <c r="K121" s="85"/>
      <c r="L121" s="85"/>
      <c r="M121" s="85"/>
      <c r="N121" s="85"/>
      <c r="O121" s="85"/>
      <c r="P121" s="85"/>
      <c r="Q121" s="85"/>
      <c r="R121" s="85"/>
      <c r="S121" s="86"/>
    </row>
    <row r="122" spans="1:19" ht="56.25" customHeight="1" x14ac:dyDescent="0.25">
      <c r="A122" s="43">
        <v>13</v>
      </c>
      <c r="B122" s="50" t="s">
        <v>20</v>
      </c>
      <c r="C122" s="53" t="s">
        <v>30</v>
      </c>
      <c r="D122" s="56">
        <f>IF(D127=0,0,ROUND(D125/D127*100,1))</f>
        <v>90</v>
      </c>
      <c r="E122" s="56">
        <f>IF(E127=0,0,ROUND(E125/E127*100,1))</f>
        <v>100</v>
      </c>
      <c r="F122" s="59">
        <f>E122-D122</f>
        <v>10</v>
      </c>
      <c r="G122" s="60"/>
      <c r="H122" s="59">
        <f>IF(D122=0,0,ROUND(E122/D122*100,1))</f>
        <v>111.1</v>
      </c>
      <c r="I122" s="60"/>
      <c r="J122" s="37" t="s">
        <v>67</v>
      </c>
      <c r="K122" s="38"/>
      <c r="L122" s="38"/>
      <c r="M122" s="38"/>
      <c r="N122" s="38"/>
      <c r="O122" s="38"/>
      <c r="P122" s="38"/>
      <c r="Q122" s="38"/>
      <c r="R122" s="38"/>
      <c r="S122" s="39"/>
    </row>
    <row r="123" spans="1:19" ht="156" customHeight="1" x14ac:dyDescent="0.25">
      <c r="A123" s="44"/>
      <c r="B123" s="51"/>
      <c r="C123" s="54"/>
      <c r="D123" s="57"/>
      <c r="E123" s="57"/>
      <c r="F123" s="61"/>
      <c r="G123" s="62"/>
      <c r="H123" s="61"/>
      <c r="I123" s="62"/>
      <c r="J123" s="65" t="str">
        <f>"El indicador al final del período de evaluación registró un alcanzado del "&amp;E122&amp;" por ciento en comparación con la meta programada del "&amp;D122&amp;" por ciento, representa un cumplimiento de la meta del "&amp;H122&amp;" por ciento, colocando el indicador en un semáforo de color "&amp;IF(AND(D122=0,H122=0),"",IF(AND(H122&gt;=95,H122&lt;=105,H125&gt;=95,H125&lt;=105,H127&gt;=95,H127&lt;=105),"VERDE:SE LOGRÓ LA META",IF(AND(H122&gt;=95,H122&lt;=105,H125&lt;95),"VERDE:AUNQUE EL INDICADOR ES VERDE, HAY VARIACIÓN EN VARIABLES",IF(AND(H122&gt;=95,H122&lt;=105,H125&gt;105),"VERDE:AUNQUE EL INDICADOR ES VERDE, HAY VARIACIÓN EN VARIABLES",IF(AND(H122&gt;=95,H122&lt;=105,H127&lt;95),"VERDE:AUNQUE EL INDICADOR ES VERDE, HAY VARIACIÓN EN VARIABLES",IF(AND(H122&gt;=95,H122&lt;=105,H127&gt;105),"VERDE:AUNQUE EL INDICADOR ES VERDE, HAY VARIACIÓN EN VARIABLES",IF(OR(AND(H122&gt;=90,H122&lt;95),AND(H122&gt;105,H122&lt;=110)),"AMARILLO",IF(OR(H122&lt;90,H122&gt;110),"ROJO",IF(AND(D122&lt;&gt;0,E122=0),"ROJO","")))))))))&amp;". 
"&amp;IF(AND(D122=0,E122=0),"NO",IF(OR(H122&lt;95,H122&gt;105),"SI","NO"))&amp;" hubo variación en el indicador y "&amp;IF(AND(D125=0,D127=0,H125=0,H127=0),"NO",IF(OR(H125&lt;95,H125&gt;105,H127&lt;95,H127&gt;105),"SI","NO"))&amp;" hubo variación en variables."</f>
        <v>El indicador al final del período de evaluación registró un alcanzado del 100 por ciento en comparación con la meta programada del 90 por ciento, representa un cumplimiento de la meta del 111.1 por ciento, colocando el indicador en un semáforo de color ROJO. 
SI hubo variación en el indicador y SI hubo variación en variables.</v>
      </c>
      <c r="K123" s="66"/>
      <c r="L123" s="66"/>
      <c r="M123" s="66"/>
      <c r="N123" s="66"/>
      <c r="O123" s="66"/>
      <c r="P123" s="66"/>
      <c r="Q123" s="66"/>
      <c r="R123" s="66"/>
      <c r="S123" s="67"/>
    </row>
    <row r="124" spans="1:19" ht="263.25" customHeight="1" x14ac:dyDescent="0.25">
      <c r="A124" s="44"/>
      <c r="B124" s="52"/>
      <c r="C124" s="55"/>
      <c r="D124" s="58"/>
      <c r="E124" s="58"/>
      <c r="F124" s="63"/>
      <c r="G124" s="64"/>
      <c r="H124" s="63"/>
      <c r="I124" s="64"/>
      <c r="J124" s="68" t="s">
        <v>111</v>
      </c>
      <c r="K124" s="69"/>
      <c r="L124" s="69"/>
      <c r="M124" s="69"/>
      <c r="N124" s="69"/>
      <c r="O124" s="69"/>
      <c r="P124" s="69"/>
      <c r="Q124" s="69"/>
      <c r="R124" s="69"/>
      <c r="S124" s="70"/>
    </row>
    <row r="125" spans="1:19" ht="31.5" customHeight="1" x14ac:dyDescent="0.25">
      <c r="A125" s="44"/>
      <c r="B125" s="90" t="s">
        <v>21</v>
      </c>
      <c r="C125" s="95" t="s">
        <v>52</v>
      </c>
      <c r="D125" s="97">
        <v>72</v>
      </c>
      <c r="E125" s="97">
        <v>82</v>
      </c>
      <c r="F125" s="59">
        <f t="shared" ref="F125" si="14">E125-D125</f>
        <v>10</v>
      </c>
      <c r="G125" s="60"/>
      <c r="H125" s="59">
        <f t="shared" ref="H125" si="15">IF(D125=0,0,ROUND(E125/D125*100,1))</f>
        <v>113.9</v>
      </c>
      <c r="I125" s="60"/>
      <c r="J125" s="37" t="s">
        <v>69</v>
      </c>
      <c r="K125" s="38"/>
      <c r="L125" s="38"/>
      <c r="M125" s="38"/>
      <c r="N125" s="38"/>
      <c r="O125" s="38"/>
      <c r="P125" s="38"/>
      <c r="Q125" s="38"/>
      <c r="R125" s="38"/>
      <c r="S125" s="39"/>
    </row>
    <row r="126" spans="1:19" ht="215.25" customHeight="1" thickBot="1" x14ac:dyDescent="0.3">
      <c r="A126" s="44"/>
      <c r="B126" s="91"/>
      <c r="C126" s="96"/>
      <c r="D126" s="98"/>
      <c r="E126" s="98"/>
      <c r="F126" s="63"/>
      <c r="G126" s="64"/>
      <c r="H126" s="63"/>
      <c r="I126" s="64"/>
      <c r="J126" s="40" t="s">
        <v>94</v>
      </c>
      <c r="K126" s="41"/>
      <c r="L126" s="41"/>
      <c r="M126" s="41"/>
      <c r="N126" s="41"/>
      <c r="O126" s="41"/>
      <c r="P126" s="41"/>
      <c r="Q126" s="41"/>
      <c r="R126" s="41"/>
      <c r="S126" s="42"/>
    </row>
    <row r="127" spans="1:19" ht="32.25" customHeight="1" x14ac:dyDescent="0.25">
      <c r="A127" s="44"/>
      <c r="B127" s="48" t="s">
        <v>23</v>
      </c>
      <c r="C127" s="47" t="s">
        <v>53</v>
      </c>
      <c r="D127" s="46">
        <v>80</v>
      </c>
      <c r="E127" s="46">
        <v>82</v>
      </c>
      <c r="F127" s="45">
        <f>E127-D127</f>
        <v>2</v>
      </c>
      <c r="G127" s="45"/>
      <c r="H127" s="45">
        <f>IF(D127=0,0,ROUND(E127/D127*100,1))</f>
        <v>102.5</v>
      </c>
      <c r="I127" s="45"/>
      <c r="J127" s="37" t="s">
        <v>66</v>
      </c>
      <c r="K127" s="38"/>
      <c r="L127" s="38"/>
      <c r="M127" s="38"/>
      <c r="N127" s="38"/>
      <c r="O127" s="38"/>
      <c r="P127" s="38"/>
      <c r="Q127" s="38"/>
      <c r="R127" s="38"/>
      <c r="S127" s="39"/>
    </row>
    <row r="128" spans="1:19" ht="195.75" customHeight="1" thickBot="1" x14ac:dyDescent="0.3">
      <c r="A128" s="44"/>
      <c r="B128" s="48"/>
      <c r="C128" s="47"/>
      <c r="D128" s="46"/>
      <c r="E128" s="46"/>
      <c r="F128" s="45"/>
      <c r="G128" s="45"/>
      <c r="H128" s="45"/>
      <c r="I128" s="45"/>
      <c r="J128" s="40" t="s">
        <v>103</v>
      </c>
      <c r="K128" s="41"/>
      <c r="L128" s="41"/>
      <c r="M128" s="41"/>
      <c r="N128" s="41"/>
      <c r="O128" s="41"/>
      <c r="P128" s="41"/>
      <c r="Q128" s="41"/>
      <c r="R128" s="41"/>
      <c r="S128" s="42"/>
    </row>
    <row r="129" spans="1:19" ht="69.75" customHeight="1" x14ac:dyDescent="0.25">
      <c r="A129" s="44"/>
      <c r="B129" s="48"/>
      <c r="C129" s="47"/>
      <c r="D129" s="46"/>
      <c r="E129" s="46"/>
      <c r="F129" s="45"/>
      <c r="G129" s="45"/>
      <c r="H129" s="45"/>
      <c r="I129" s="45"/>
      <c r="J129" s="37" t="s">
        <v>65</v>
      </c>
      <c r="K129" s="38"/>
      <c r="L129" s="38"/>
      <c r="M129" s="38"/>
      <c r="N129" s="38"/>
      <c r="O129" s="38"/>
      <c r="P129" s="38"/>
      <c r="Q129" s="38"/>
      <c r="R129" s="38"/>
      <c r="S129" s="39"/>
    </row>
    <row r="130" spans="1:19" ht="195.75" customHeight="1" thickBot="1" x14ac:dyDescent="0.3">
      <c r="A130" s="44"/>
      <c r="B130" s="48"/>
      <c r="C130" s="47"/>
      <c r="D130" s="46"/>
      <c r="E130" s="46"/>
      <c r="F130" s="45"/>
      <c r="G130" s="45"/>
      <c r="H130" s="45"/>
      <c r="I130" s="45"/>
      <c r="J130" s="40" t="s">
        <v>112</v>
      </c>
      <c r="K130" s="41"/>
      <c r="L130" s="41"/>
      <c r="M130" s="41"/>
      <c r="N130" s="41"/>
      <c r="O130" s="41"/>
      <c r="P130" s="41"/>
      <c r="Q130" s="41"/>
      <c r="R130" s="41"/>
      <c r="S130" s="42"/>
    </row>
    <row r="131" spans="1:19" ht="53.25" customHeight="1" thickBot="1" x14ac:dyDescent="0.3">
      <c r="A131" s="15"/>
      <c r="B131" s="3"/>
      <c r="C131" s="34"/>
      <c r="D131" s="4"/>
      <c r="E131" s="4"/>
      <c r="F131" s="33"/>
      <c r="G131" s="33"/>
      <c r="H131" s="33"/>
      <c r="I131" s="33"/>
      <c r="J131" s="5"/>
      <c r="K131" s="5"/>
      <c r="L131" s="5"/>
      <c r="M131" s="5"/>
      <c r="N131" s="5"/>
      <c r="O131" s="5"/>
      <c r="P131" s="5"/>
      <c r="Q131" s="5"/>
      <c r="R131" s="5"/>
      <c r="S131" s="16"/>
    </row>
    <row r="132" spans="1:19" ht="26.25" customHeight="1" x14ac:dyDescent="0.45">
      <c r="A132" s="106" t="s">
        <v>7</v>
      </c>
      <c r="B132" s="71" t="s">
        <v>8</v>
      </c>
      <c r="C132" s="72"/>
      <c r="D132" s="77" t="s">
        <v>9</v>
      </c>
      <c r="E132" s="77"/>
      <c r="F132" s="77" t="s">
        <v>10</v>
      </c>
      <c r="G132" s="77"/>
      <c r="H132" s="77"/>
      <c r="I132" s="77"/>
      <c r="J132" s="78" t="s">
        <v>11</v>
      </c>
      <c r="K132" s="79"/>
      <c r="L132" s="79"/>
      <c r="M132" s="79"/>
      <c r="N132" s="79"/>
      <c r="O132" s="79"/>
      <c r="P132" s="79"/>
      <c r="Q132" s="79"/>
      <c r="R132" s="79"/>
      <c r="S132" s="80"/>
    </row>
    <row r="133" spans="1:19" ht="30" customHeight="1" x14ac:dyDescent="0.45">
      <c r="A133" s="107"/>
      <c r="B133" s="73"/>
      <c r="C133" s="74"/>
      <c r="D133" s="27" t="s">
        <v>12</v>
      </c>
      <c r="E133" s="27" t="s">
        <v>13</v>
      </c>
      <c r="F133" s="87" t="s">
        <v>14</v>
      </c>
      <c r="G133" s="87"/>
      <c r="H133" s="87" t="s">
        <v>15</v>
      </c>
      <c r="I133" s="87"/>
      <c r="J133" s="81"/>
      <c r="K133" s="82"/>
      <c r="L133" s="82"/>
      <c r="M133" s="82"/>
      <c r="N133" s="82"/>
      <c r="O133" s="82"/>
      <c r="P133" s="82"/>
      <c r="Q133" s="82"/>
      <c r="R133" s="82"/>
      <c r="S133" s="83"/>
    </row>
    <row r="134" spans="1:19" ht="26.25" customHeight="1" x14ac:dyDescent="0.25">
      <c r="A134" s="108"/>
      <c r="B134" s="75"/>
      <c r="C134" s="76"/>
      <c r="D134" s="23" t="s">
        <v>16</v>
      </c>
      <c r="E134" s="23" t="s">
        <v>17</v>
      </c>
      <c r="F134" s="88" t="s">
        <v>18</v>
      </c>
      <c r="G134" s="88"/>
      <c r="H134" s="88" t="s">
        <v>19</v>
      </c>
      <c r="I134" s="88"/>
      <c r="J134" s="84"/>
      <c r="K134" s="85"/>
      <c r="L134" s="85"/>
      <c r="M134" s="85"/>
      <c r="N134" s="85"/>
      <c r="O134" s="85"/>
      <c r="P134" s="85"/>
      <c r="Q134" s="85"/>
      <c r="R134" s="85"/>
      <c r="S134" s="86"/>
    </row>
    <row r="135" spans="1:19" ht="52.5" customHeight="1" x14ac:dyDescent="0.25">
      <c r="A135" s="43">
        <v>14</v>
      </c>
      <c r="B135" s="50" t="s">
        <v>20</v>
      </c>
      <c r="C135" s="53" t="s">
        <v>31</v>
      </c>
      <c r="D135" s="56">
        <f>IF(D140=0,0,ROUND(D138/D140*100,1))</f>
        <v>84.2</v>
      </c>
      <c r="E135" s="56">
        <f>IF(E140=0,0,ROUND(E138/E140*100,1))</f>
        <v>88.9</v>
      </c>
      <c r="F135" s="59">
        <f>E135-D135</f>
        <v>4.7000000000000028</v>
      </c>
      <c r="G135" s="60"/>
      <c r="H135" s="59">
        <f>IF(D135=0,0,ROUND(E135/D135*100,1))</f>
        <v>105.6</v>
      </c>
      <c r="I135" s="60"/>
      <c r="J135" s="37" t="s">
        <v>67</v>
      </c>
      <c r="K135" s="38"/>
      <c r="L135" s="38"/>
      <c r="M135" s="38"/>
      <c r="N135" s="38"/>
      <c r="O135" s="38"/>
      <c r="P135" s="38"/>
      <c r="Q135" s="38"/>
      <c r="R135" s="38"/>
      <c r="S135" s="39"/>
    </row>
    <row r="136" spans="1:19" ht="186" customHeight="1" x14ac:dyDescent="0.25">
      <c r="A136" s="44"/>
      <c r="B136" s="51"/>
      <c r="C136" s="54"/>
      <c r="D136" s="57"/>
      <c r="E136" s="57"/>
      <c r="F136" s="61"/>
      <c r="G136" s="62"/>
      <c r="H136" s="61"/>
      <c r="I136" s="62"/>
      <c r="J136" s="65" t="str">
        <f>"El indicador al final del período de evaluación registró un alcanzado del "&amp;E135&amp;" por ciento en comparación con la meta programada del "&amp;D135&amp;" por ciento, representa un cumplimiento de la meta del "&amp;H135&amp;" por ciento, colocando el indicador en un semáforo de color "&amp;IF(AND(D135=0,H135=0),"",IF(AND(H135&gt;=95,H135&lt;=105,H138&gt;=95,H138&lt;=105,H140&gt;=95,H140&lt;=105),"VERDE:SE LOGRÓ LA META",IF(AND(H135&gt;=95,H135&lt;=105,H138&lt;95),"VERDE:AUNQUE EL INDICADOR ES VERDE, HAY VARIACIÓN EN VARIABLES",IF(AND(H135&gt;=95,H135&lt;=105,H138&gt;105),"VERDE:AUNQUE EL INDICADOR ES VERDE, HAY VARIACIÓN EN VARIABLES",IF(AND(H135&gt;=95,H135&lt;=105,H140&lt;95),"VERDE:AUNQUE EL INDICADOR ES VERDE, HAY VARIACIÓN EN VARIABLES",IF(AND(H135&gt;=95,H135&lt;=105,H140&gt;105),"VERDE:AUNQUE EL INDICADOR ES VERDE, HAY VARIACIÓN EN VARIABLES",IF(OR(AND(H135&gt;=90,H135&lt;95),AND(H135&gt;105,H135&lt;=110)),"AMARILLO",IF(OR(H135&lt;90,H135&gt;110),"ROJO",IF(AND(D135&lt;&gt;0,E135=0),"ROJO","")))))))))&amp;". 
"&amp;IF(AND(D135=0,E135=0),"NO",IF(OR(H135&lt;95,H135&gt;105),"SI","NO"))&amp;" hubo variación en el indicador y "&amp;IF(AND(D138=0,D140=0,H138=0,H140=0),"NO",IF(OR(H138&lt;95,H138&gt;105,H140&lt;95,H140&gt;105),"SI","NO"))&amp;" hubo variación en variables."</f>
        <v>El indicador al final del período de evaluación registró un alcanzado del 88.9 por ciento en comparación con la meta programada del 84.2 por ciento, representa un cumplimiento de la meta del 105.6 por ciento, colocando el indicador en un semáforo de color AMARILLO. 
SI hubo variación en el indicador y SI hubo variación en variables.</v>
      </c>
      <c r="K136" s="66"/>
      <c r="L136" s="66"/>
      <c r="M136" s="66"/>
      <c r="N136" s="66"/>
      <c r="O136" s="66"/>
      <c r="P136" s="66"/>
      <c r="Q136" s="66"/>
      <c r="R136" s="66"/>
      <c r="S136" s="67"/>
    </row>
    <row r="137" spans="1:19" ht="283.5" customHeight="1" x14ac:dyDescent="0.25">
      <c r="A137" s="44"/>
      <c r="B137" s="52"/>
      <c r="C137" s="55"/>
      <c r="D137" s="58"/>
      <c r="E137" s="58"/>
      <c r="F137" s="63"/>
      <c r="G137" s="64"/>
      <c r="H137" s="63"/>
      <c r="I137" s="64"/>
      <c r="J137" s="68" t="s">
        <v>95</v>
      </c>
      <c r="K137" s="69"/>
      <c r="L137" s="69"/>
      <c r="M137" s="69"/>
      <c r="N137" s="69"/>
      <c r="O137" s="69"/>
      <c r="P137" s="69"/>
      <c r="Q137" s="69"/>
      <c r="R137" s="69"/>
      <c r="S137" s="70"/>
    </row>
    <row r="138" spans="1:19" ht="35.25" customHeight="1" x14ac:dyDescent="0.25">
      <c r="A138" s="44"/>
      <c r="B138" s="90" t="s">
        <v>21</v>
      </c>
      <c r="C138" s="95" t="s">
        <v>54</v>
      </c>
      <c r="D138" s="97">
        <v>32</v>
      </c>
      <c r="E138" s="97">
        <v>32</v>
      </c>
      <c r="F138" s="59">
        <f t="shared" ref="F138" si="16">E138-D138</f>
        <v>0</v>
      </c>
      <c r="G138" s="60"/>
      <c r="H138" s="59">
        <f t="shared" ref="H138" si="17">IF(D138=0,0,ROUND(E138/D138*100,1))</f>
        <v>100</v>
      </c>
      <c r="I138" s="60"/>
      <c r="J138" s="37" t="s">
        <v>69</v>
      </c>
      <c r="K138" s="38"/>
      <c r="L138" s="38"/>
      <c r="M138" s="38"/>
      <c r="N138" s="38"/>
      <c r="O138" s="38"/>
      <c r="P138" s="38"/>
      <c r="Q138" s="38"/>
      <c r="R138" s="38"/>
      <c r="S138" s="39"/>
    </row>
    <row r="139" spans="1:19" ht="226.5" customHeight="1" thickBot="1" x14ac:dyDescent="0.3">
      <c r="A139" s="44"/>
      <c r="B139" s="91"/>
      <c r="C139" s="96"/>
      <c r="D139" s="98"/>
      <c r="E139" s="98"/>
      <c r="F139" s="63"/>
      <c r="G139" s="64"/>
      <c r="H139" s="63"/>
      <c r="I139" s="64"/>
      <c r="J139" s="40" t="s">
        <v>96</v>
      </c>
      <c r="K139" s="41"/>
      <c r="L139" s="41"/>
      <c r="M139" s="41"/>
      <c r="N139" s="41"/>
      <c r="O139" s="41"/>
      <c r="P139" s="41"/>
      <c r="Q139" s="41"/>
      <c r="R139" s="41"/>
      <c r="S139" s="42"/>
    </row>
    <row r="140" spans="1:19" ht="32.25" customHeight="1" x14ac:dyDescent="0.25">
      <c r="A140" s="44"/>
      <c r="B140" s="48" t="s">
        <v>23</v>
      </c>
      <c r="C140" s="47" t="s">
        <v>55</v>
      </c>
      <c r="D140" s="46">
        <v>38</v>
      </c>
      <c r="E140" s="46">
        <v>36</v>
      </c>
      <c r="F140" s="45">
        <f>E140-D140</f>
        <v>-2</v>
      </c>
      <c r="G140" s="45"/>
      <c r="H140" s="45">
        <f>IF(D140=0,0,ROUND(E140/D140*100,1))</f>
        <v>94.7</v>
      </c>
      <c r="I140" s="45"/>
      <c r="J140" s="37" t="s">
        <v>66</v>
      </c>
      <c r="K140" s="38"/>
      <c r="L140" s="38"/>
      <c r="M140" s="38"/>
      <c r="N140" s="38"/>
      <c r="O140" s="38"/>
      <c r="P140" s="38"/>
      <c r="Q140" s="38"/>
      <c r="R140" s="38"/>
      <c r="S140" s="39"/>
    </row>
    <row r="141" spans="1:19" ht="205.5" customHeight="1" thickBot="1" x14ac:dyDescent="0.3">
      <c r="A141" s="44"/>
      <c r="B141" s="48"/>
      <c r="C141" s="47"/>
      <c r="D141" s="46"/>
      <c r="E141" s="46"/>
      <c r="F141" s="45"/>
      <c r="G141" s="45"/>
      <c r="H141" s="45"/>
      <c r="I141" s="45"/>
      <c r="J141" s="40" t="s">
        <v>97</v>
      </c>
      <c r="K141" s="41"/>
      <c r="L141" s="41"/>
      <c r="M141" s="41"/>
      <c r="N141" s="41"/>
      <c r="O141" s="41"/>
      <c r="P141" s="41"/>
      <c r="Q141" s="41"/>
      <c r="R141" s="41"/>
      <c r="S141" s="42"/>
    </row>
    <row r="142" spans="1:19" ht="67.5" customHeight="1" x14ac:dyDescent="0.25">
      <c r="A142" s="44"/>
      <c r="B142" s="48"/>
      <c r="C142" s="47"/>
      <c r="D142" s="46"/>
      <c r="E142" s="46"/>
      <c r="F142" s="45"/>
      <c r="G142" s="45"/>
      <c r="H142" s="45"/>
      <c r="I142" s="45"/>
      <c r="J142" s="37" t="s">
        <v>65</v>
      </c>
      <c r="K142" s="38"/>
      <c r="L142" s="38"/>
      <c r="M142" s="38"/>
      <c r="N142" s="38"/>
      <c r="O142" s="38"/>
      <c r="P142" s="38"/>
      <c r="Q142" s="38"/>
      <c r="R142" s="38"/>
      <c r="S142" s="39"/>
    </row>
    <row r="143" spans="1:19" ht="205.5" customHeight="1" thickBot="1" x14ac:dyDescent="0.3">
      <c r="A143" s="49"/>
      <c r="B143" s="48"/>
      <c r="C143" s="47"/>
      <c r="D143" s="46"/>
      <c r="E143" s="46"/>
      <c r="F143" s="45"/>
      <c r="G143" s="45"/>
      <c r="H143" s="45"/>
      <c r="I143" s="45"/>
      <c r="J143" s="40" t="s">
        <v>98</v>
      </c>
      <c r="K143" s="41"/>
      <c r="L143" s="41"/>
      <c r="M143" s="41"/>
      <c r="N143" s="41"/>
      <c r="O143" s="41"/>
      <c r="P143" s="41"/>
      <c r="Q143" s="41"/>
      <c r="R143" s="41"/>
      <c r="S143" s="42"/>
    </row>
    <row r="144" spans="1:19" ht="58.5" customHeight="1" thickBot="1" x14ac:dyDescent="0.3">
      <c r="A144" s="129"/>
      <c r="B144" s="118"/>
      <c r="C144" s="118"/>
      <c r="D144" s="118"/>
      <c r="E144" s="118"/>
      <c r="F144" s="118"/>
      <c r="G144" s="118"/>
      <c r="H144" s="118"/>
      <c r="I144" s="118"/>
      <c r="J144" s="130"/>
      <c r="K144" s="130"/>
      <c r="L144" s="130"/>
      <c r="M144" s="130"/>
      <c r="N144" s="130"/>
      <c r="O144" s="130"/>
      <c r="P144" s="130"/>
      <c r="Q144" s="130"/>
      <c r="R144" s="130"/>
      <c r="S144" s="131"/>
    </row>
    <row r="145" spans="1:19" ht="26.25" customHeight="1" x14ac:dyDescent="0.45">
      <c r="A145" s="106" t="s">
        <v>7</v>
      </c>
      <c r="B145" s="71" t="s">
        <v>8</v>
      </c>
      <c r="C145" s="72"/>
      <c r="D145" s="77" t="s">
        <v>9</v>
      </c>
      <c r="E145" s="77"/>
      <c r="F145" s="77" t="s">
        <v>10</v>
      </c>
      <c r="G145" s="77"/>
      <c r="H145" s="77"/>
      <c r="I145" s="77"/>
      <c r="J145" s="78" t="s">
        <v>11</v>
      </c>
      <c r="K145" s="79"/>
      <c r="L145" s="79"/>
      <c r="M145" s="79"/>
      <c r="N145" s="79"/>
      <c r="O145" s="79"/>
      <c r="P145" s="79"/>
      <c r="Q145" s="79"/>
      <c r="R145" s="79"/>
      <c r="S145" s="80"/>
    </row>
    <row r="146" spans="1:19" ht="30" customHeight="1" x14ac:dyDescent="0.45">
      <c r="A146" s="107"/>
      <c r="B146" s="73"/>
      <c r="C146" s="74"/>
      <c r="D146" s="27" t="s">
        <v>12</v>
      </c>
      <c r="E146" s="27" t="s">
        <v>13</v>
      </c>
      <c r="F146" s="87" t="s">
        <v>14</v>
      </c>
      <c r="G146" s="87"/>
      <c r="H146" s="87" t="s">
        <v>15</v>
      </c>
      <c r="I146" s="87"/>
      <c r="J146" s="81"/>
      <c r="K146" s="82"/>
      <c r="L146" s="82"/>
      <c r="M146" s="82"/>
      <c r="N146" s="82"/>
      <c r="O146" s="82"/>
      <c r="P146" s="82"/>
      <c r="Q146" s="82"/>
      <c r="R146" s="82"/>
      <c r="S146" s="83"/>
    </row>
    <row r="147" spans="1:19" ht="26.25" customHeight="1" x14ac:dyDescent="0.25">
      <c r="A147" s="108"/>
      <c r="B147" s="75"/>
      <c r="C147" s="76"/>
      <c r="D147" s="23" t="s">
        <v>16</v>
      </c>
      <c r="E147" s="23" t="s">
        <v>17</v>
      </c>
      <c r="F147" s="88" t="s">
        <v>18</v>
      </c>
      <c r="G147" s="88"/>
      <c r="H147" s="88" t="s">
        <v>19</v>
      </c>
      <c r="I147" s="88"/>
      <c r="J147" s="84"/>
      <c r="K147" s="85"/>
      <c r="L147" s="85"/>
      <c r="M147" s="85"/>
      <c r="N147" s="85"/>
      <c r="O147" s="85"/>
      <c r="P147" s="85"/>
      <c r="Q147" s="85"/>
      <c r="R147" s="85"/>
      <c r="S147" s="86"/>
    </row>
    <row r="148" spans="1:19" ht="60.75" customHeight="1" x14ac:dyDescent="0.25">
      <c r="A148" s="35">
        <v>15</v>
      </c>
      <c r="B148" s="50" t="s">
        <v>20</v>
      </c>
      <c r="C148" s="53" t="s">
        <v>32</v>
      </c>
      <c r="D148" s="56">
        <f>IF(D153=0,0,ROUND(D151/D153*100,1))</f>
        <v>99.2</v>
      </c>
      <c r="E148" s="56">
        <f>IF(E153=0,0,ROUND(E151/E153*100,1))</f>
        <v>101.8</v>
      </c>
      <c r="F148" s="59">
        <f>E148-D148</f>
        <v>2.5999999999999943</v>
      </c>
      <c r="G148" s="60"/>
      <c r="H148" s="59">
        <f>IF(D148=0,0,ROUND(E148/D148*100,1))</f>
        <v>102.6</v>
      </c>
      <c r="I148" s="60"/>
      <c r="J148" s="37" t="s">
        <v>67</v>
      </c>
      <c r="K148" s="38"/>
      <c r="L148" s="38"/>
      <c r="M148" s="38"/>
      <c r="N148" s="38"/>
      <c r="O148" s="38"/>
      <c r="P148" s="38"/>
      <c r="Q148" s="38"/>
      <c r="R148" s="38"/>
      <c r="S148" s="39"/>
    </row>
    <row r="149" spans="1:19" ht="168" customHeight="1" x14ac:dyDescent="0.25">
      <c r="A149" s="36"/>
      <c r="B149" s="51"/>
      <c r="C149" s="54"/>
      <c r="D149" s="57"/>
      <c r="E149" s="57"/>
      <c r="F149" s="61"/>
      <c r="G149" s="62"/>
      <c r="H149" s="61"/>
      <c r="I149" s="62"/>
      <c r="J149" s="65" t="str">
        <f>"El indicador al final del período de evaluación registró un alcanzado del "&amp;E148&amp;" por ciento en comparación con la meta programada del "&amp;D148&amp;" por ciento, representa un cumplimiento de la meta del "&amp;H148&amp;" por ciento, colocando el indicador en un semáforo de color "&amp;IF(AND(D148=0,H148=0),"",IF(AND(H148&gt;=95,H148&lt;=105,H151&gt;=95,H151&lt;=105,H153&gt;=95,H153&lt;=105),"VERDE:SE LOGRÓ LA META",IF(AND(H148&gt;=95,H148&lt;=105,H151&lt;95),"VERDE:AUNQUE EL INDICADOR ES VERDE, HAY VARIACIÓN EN VARIABLES",IF(AND(H148&gt;=95,H148&lt;=105,H151&gt;105),"VERDE:AUNQUE EL INDICADOR ES VERDE, HAY VARIACIÓN EN VARIABLES",IF(AND(H148&gt;=95,H148&lt;=105,H153&lt;95),"VERDE:AUNQUE EL INDICADOR ES VERDE, HAY VARIACIÓN EN VARIABLES",IF(AND(H148&gt;=95,H148&lt;=105,H153&gt;105),"VERDE:AUNQUE EL INDICADOR ES VERDE, HAY VARIACIÓN EN VARIABLES",IF(OR(AND(H148&gt;=90,H148&lt;95),AND(H148&gt;105,H148&lt;=110)),"AMARILLO",IF(OR(H148&lt;90,H148&gt;110),"ROJO",IF(AND(D148&lt;&gt;0,E148=0),"ROJO","")))))))))&amp;". 
"&amp;IF(AND(D148=0,E148=0),"NO",IF(OR(H148&lt;95,H148&gt;105),"SI","NO"))&amp;" hubo variación en el indicador y "&amp;IF(AND(D151=0,D153=0,H151=0,H153=0),"NO",IF(OR(H151&lt;95,H151&gt;105,H153&lt;95,H153&gt;105),"SI","NO"))&amp;" hubo variación en variables."</f>
        <v>El indicador al final del período de evaluación registró un alcanzado del 101.8 por ciento en comparación con la meta programada del 99.2 por ciento, representa un cumplimiento de la meta del 102.6 por ciento, colocando el indicador en un semáforo de color VERDE:SE LOGRÓ LA META. 
NO hubo variación en el indicador y NO hubo variación en variables.</v>
      </c>
      <c r="K149" s="66"/>
      <c r="L149" s="66"/>
      <c r="M149" s="66"/>
      <c r="N149" s="66"/>
      <c r="O149" s="66"/>
      <c r="P149" s="66"/>
      <c r="Q149" s="66"/>
      <c r="R149" s="66"/>
      <c r="S149" s="67"/>
    </row>
    <row r="150" spans="1:19" ht="295.5" customHeight="1" x14ac:dyDescent="0.25">
      <c r="A150" s="36"/>
      <c r="B150" s="52"/>
      <c r="C150" s="55"/>
      <c r="D150" s="58"/>
      <c r="E150" s="58"/>
      <c r="F150" s="63"/>
      <c r="G150" s="64"/>
      <c r="H150" s="63"/>
      <c r="I150" s="64"/>
      <c r="J150" s="68" t="s">
        <v>99</v>
      </c>
      <c r="K150" s="69"/>
      <c r="L150" s="69"/>
      <c r="M150" s="69"/>
      <c r="N150" s="69"/>
      <c r="O150" s="69"/>
      <c r="P150" s="69"/>
      <c r="Q150" s="69"/>
      <c r="R150" s="69"/>
      <c r="S150" s="70"/>
    </row>
    <row r="151" spans="1:19" ht="38.25" customHeight="1" x14ac:dyDescent="0.25">
      <c r="A151" s="36"/>
      <c r="B151" s="135" t="s">
        <v>21</v>
      </c>
      <c r="C151" s="137" t="s">
        <v>56</v>
      </c>
      <c r="D151" s="139">
        <f>D49</f>
        <v>1900</v>
      </c>
      <c r="E151" s="139">
        <f>E49</f>
        <v>1950</v>
      </c>
      <c r="F151" s="59">
        <f t="shared" ref="F151" si="18">E151-D151</f>
        <v>50</v>
      </c>
      <c r="G151" s="60"/>
      <c r="H151" s="59">
        <f t="shared" ref="H151" si="19">IF(D151=0,0,ROUND(E151/D151*100,1))</f>
        <v>102.6</v>
      </c>
      <c r="I151" s="60"/>
      <c r="J151" s="37" t="s">
        <v>69</v>
      </c>
      <c r="K151" s="38"/>
      <c r="L151" s="38"/>
      <c r="M151" s="38"/>
      <c r="N151" s="38"/>
      <c r="O151" s="38"/>
      <c r="P151" s="38"/>
      <c r="Q151" s="38"/>
      <c r="R151" s="38"/>
      <c r="S151" s="39"/>
    </row>
    <row r="152" spans="1:19" ht="209.25" customHeight="1" thickBot="1" x14ac:dyDescent="0.3">
      <c r="A152" s="36"/>
      <c r="B152" s="136"/>
      <c r="C152" s="138"/>
      <c r="D152" s="140"/>
      <c r="E152" s="140"/>
      <c r="F152" s="63"/>
      <c r="G152" s="64"/>
      <c r="H152" s="63"/>
      <c r="I152" s="64"/>
      <c r="J152" s="40" t="s">
        <v>73</v>
      </c>
      <c r="K152" s="41"/>
      <c r="L152" s="41"/>
      <c r="M152" s="41"/>
      <c r="N152" s="41"/>
      <c r="O152" s="41"/>
      <c r="P152" s="41"/>
      <c r="Q152" s="41"/>
      <c r="R152" s="41"/>
      <c r="S152" s="42"/>
    </row>
    <row r="153" spans="1:19" ht="33.75" customHeight="1" x14ac:dyDescent="0.25">
      <c r="A153" s="36"/>
      <c r="B153" s="94" t="s">
        <v>23</v>
      </c>
      <c r="C153" s="93" t="s">
        <v>57</v>
      </c>
      <c r="D153" s="92">
        <v>1916</v>
      </c>
      <c r="E153" s="128">
        <f>D153</f>
        <v>1916</v>
      </c>
      <c r="F153" s="45">
        <f>E153-D153</f>
        <v>0</v>
      </c>
      <c r="G153" s="45"/>
      <c r="H153" s="45">
        <f>IF(D153=0,0,ROUND(E153/D153*100,1))</f>
        <v>100</v>
      </c>
      <c r="I153" s="45"/>
      <c r="J153" s="37" t="s">
        <v>66</v>
      </c>
      <c r="K153" s="38"/>
      <c r="L153" s="38"/>
      <c r="M153" s="38"/>
      <c r="N153" s="38"/>
      <c r="O153" s="38"/>
      <c r="P153" s="38"/>
      <c r="Q153" s="38"/>
      <c r="R153" s="38"/>
      <c r="S153" s="39"/>
    </row>
    <row r="154" spans="1:19" ht="203.25" customHeight="1" thickBot="1" x14ac:dyDescent="0.3">
      <c r="A154" s="36"/>
      <c r="B154" s="94"/>
      <c r="C154" s="93"/>
      <c r="D154" s="92"/>
      <c r="E154" s="128"/>
      <c r="F154" s="45"/>
      <c r="G154" s="45"/>
      <c r="H154" s="45"/>
      <c r="I154" s="45"/>
      <c r="J154" s="40" t="s">
        <v>64</v>
      </c>
      <c r="K154" s="41"/>
      <c r="L154" s="41"/>
      <c r="M154" s="41"/>
      <c r="N154" s="41"/>
      <c r="O154" s="41"/>
      <c r="P154" s="41"/>
      <c r="Q154" s="41"/>
      <c r="R154" s="41"/>
      <c r="S154" s="42"/>
    </row>
    <row r="155" spans="1:19" ht="80.25" customHeight="1" x14ac:dyDescent="0.25">
      <c r="A155" s="36"/>
      <c r="B155" s="94"/>
      <c r="C155" s="93"/>
      <c r="D155" s="92"/>
      <c r="E155" s="128"/>
      <c r="F155" s="45"/>
      <c r="G155" s="45"/>
      <c r="H155" s="45"/>
      <c r="I155" s="45"/>
      <c r="J155" s="37" t="s">
        <v>65</v>
      </c>
      <c r="K155" s="38"/>
      <c r="L155" s="38"/>
      <c r="M155" s="38"/>
      <c r="N155" s="38"/>
      <c r="O155" s="38"/>
      <c r="P155" s="38"/>
      <c r="Q155" s="38"/>
      <c r="R155" s="38"/>
      <c r="S155" s="39"/>
    </row>
    <row r="156" spans="1:19" ht="203.25" customHeight="1" thickBot="1" x14ac:dyDescent="0.3">
      <c r="A156" s="36"/>
      <c r="B156" s="94"/>
      <c r="C156" s="93"/>
      <c r="D156" s="92"/>
      <c r="E156" s="128"/>
      <c r="F156" s="45"/>
      <c r="G156" s="45"/>
      <c r="H156" s="45"/>
      <c r="I156" s="45"/>
      <c r="J156" s="40" t="s">
        <v>64</v>
      </c>
      <c r="K156" s="41"/>
      <c r="L156" s="41"/>
      <c r="M156" s="41"/>
      <c r="N156" s="41"/>
      <c r="O156" s="41"/>
      <c r="P156" s="41"/>
      <c r="Q156" s="41"/>
      <c r="R156" s="41"/>
      <c r="S156" s="42"/>
    </row>
    <row r="157" spans="1:19" ht="45.75" customHeight="1" x14ac:dyDescent="0.25">
      <c r="A157" s="141"/>
      <c r="B157" s="141"/>
      <c r="C157" s="141"/>
      <c r="D157" s="141"/>
      <c r="E157" s="141"/>
      <c r="F157" s="141"/>
      <c r="G157" s="141"/>
      <c r="H157" s="141"/>
      <c r="I157" s="141"/>
      <c r="J157" s="141"/>
      <c r="K157" s="141"/>
      <c r="L157" s="141"/>
      <c r="M157" s="141"/>
      <c r="N157" s="141"/>
      <c r="O157" s="141"/>
      <c r="P157" s="141"/>
      <c r="Q157" s="141"/>
      <c r="R157" s="141"/>
      <c r="S157" s="141"/>
    </row>
    <row r="158" spans="1:19" ht="23.25" customHeight="1" x14ac:dyDescent="0.25">
      <c r="A158" s="29"/>
      <c r="B158" s="29"/>
      <c r="C158" s="29"/>
      <c r="D158" s="29"/>
      <c r="E158" s="29"/>
      <c r="F158" s="29"/>
      <c r="G158" s="29"/>
      <c r="H158" s="29"/>
      <c r="I158" s="29"/>
      <c r="J158" s="29"/>
      <c r="K158" s="29"/>
      <c r="L158" s="29"/>
      <c r="M158" s="29"/>
      <c r="N158" s="29"/>
      <c r="O158" s="29"/>
      <c r="P158" s="29"/>
      <c r="Q158" s="29"/>
      <c r="R158" s="29"/>
      <c r="S158" s="29"/>
    </row>
    <row r="159" spans="1:19" ht="39" customHeight="1" x14ac:dyDescent="0.5">
      <c r="A159" s="24"/>
      <c r="B159" s="1"/>
      <c r="C159" s="142" t="s">
        <v>59</v>
      </c>
      <c r="D159" s="142"/>
      <c r="E159" s="142"/>
      <c r="F159" s="1"/>
      <c r="G159" s="1"/>
      <c r="H159" s="1"/>
      <c r="I159" s="1"/>
      <c r="J159" s="142" t="s">
        <v>60</v>
      </c>
      <c r="K159" s="142"/>
      <c r="L159" s="142"/>
      <c r="M159" s="142"/>
      <c r="N159" s="142"/>
      <c r="O159" s="142"/>
      <c r="P159" s="142"/>
      <c r="Q159" s="142"/>
      <c r="R159" s="142"/>
      <c r="S159" s="26"/>
    </row>
    <row r="160" spans="1:19" ht="127.5" customHeight="1" thickBot="1" x14ac:dyDescent="0.55000000000000004">
      <c r="A160" s="24"/>
      <c r="B160" s="1"/>
      <c r="C160" s="134" t="s">
        <v>75</v>
      </c>
      <c r="D160" s="134"/>
      <c r="E160" s="134"/>
      <c r="F160" s="1"/>
      <c r="G160" s="1"/>
      <c r="H160" s="1"/>
      <c r="I160" s="1"/>
      <c r="J160" s="134" t="s">
        <v>76</v>
      </c>
      <c r="K160" s="134"/>
      <c r="L160" s="134"/>
      <c r="M160" s="134"/>
      <c r="N160" s="134"/>
      <c r="O160" s="134"/>
      <c r="P160" s="134"/>
      <c r="Q160" s="134"/>
      <c r="R160" s="134"/>
      <c r="S160" s="26"/>
    </row>
    <row r="161" spans="1:19" ht="90.75" customHeight="1" x14ac:dyDescent="0.25">
      <c r="A161" s="24"/>
      <c r="B161" s="1"/>
      <c r="C161" s="147" t="s">
        <v>61</v>
      </c>
      <c r="D161" s="144"/>
      <c r="E161" s="144"/>
      <c r="F161" s="1"/>
      <c r="G161" s="1"/>
      <c r="H161" s="1"/>
      <c r="I161" s="1"/>
      <c r="J161" s="147" t="s">
        <v>62</v>
      </c>
      <c r="K161" s="144"/>
      <c r="L161" s="144"/>
      <c r="M161" s="144"/>
      <c r="N161" s="144"/>
      <c r="O161" s="144"/>
      <c r="P161" s="144"/>
      <c r="Q161" s="144"/>
      <c r="R161" s="144"/>
      <c r="S161" s="26"/>
    </row>
    <row r="162" spans="1:19" ht="90.75" customHeight="1" x14ac:dyDescent="0.25">
      <c r="A162" s="24"/>
      <c r="B162" s="1"/>
      <c r="C162" s="25"/>
      <c r="D162" s="148" t="s">
        <v>33</v>
      </c>
      <c r="E162" s="148"/>
      <c r="F162" s="148"/>
      <c r="G162" s="148"/>
      <c r="H162" s="148"/>
      <c r="I162" s="148"/>
      <c r="J162" s="148"/>
      <c r="K162" s="148"/>
      <c r="L162" s="148"/>
      <c r="M162" s="28"/>
      <c r="N162" s="28"/>
      <c r="O162" s="28"/>
      <c r="P162" s="28"/>
      <c r="Q162" s="28"/>
      <c r="R162" s="28"/>
      <c r="S162" s="26"/>
    </row>
    <row r="163" spans="1:19" ht="90.75" customHeight="1" thickBot="1" x14ac:dyDescent="0.3">
      <c r="A163" s="24"/>
      <c r="B163" s="1"/>
      <c r="C163" s="25"/>
      <c r="D163" s="149" t="s">
        <v>77</v>
      </c>
      <c r="E163" s="149"/>
      <c r="F163" s="149"/>
      <c r="G163" s="149"/>
      <c r="H163" s="149"/>
      <c r="I163" s="149"/>
      <c r="J163" s="149"/>
      <c r="K163" s="149"/>
      <c r="L163" s="28"/>
      <c r="M163" s="28"/>
      <c r="N163" s="28"/>
      <c r="O163" s="28"/>
      <c r="P163" s="28"/>
      <c r="Q163" s="28"/>
      <c r="R163" s="28"/>
      <c r="S163" s="26"/>
    </row>
    <row r="164" spans="1:19" ht="90.75" customHeight="1" x14ac:dyDescent="0.25">
      <c r="A164" s="24"/>
      <c r="B164" s="1"/>
      <c r="C164" s="1"/>
      <c r="D164" s="144" t="s">
        <v>58</v>
      </c>
      <c r="E164" s="144"/>
      <c r="F164" s="144"/>
      <c r="G164" s="144"/>
      <c r="H164" s="144"/>
      <c r="I164" s="144"/>
      <c r="J164" s="144"/>
      <c r="K164" s="144"/>
      <c r="L164" s="28"/>
      <c r="M164" s="28"/>
      <c r="N164" s="28"/>
      <c r="O164" s="28"/>
      <c r="P164" s="28"/>
      <c r="Q164" s="28"/>
      <c r="R164" s="28"/>
      <c r="S164" s="26"/>
    </row>
    <row r="165" spans="1:19" ht="122.25" customHeight="1" thickBot="1" x14ac:dyDescent="0.3">
      <c r="A165" s="30"/>
      <c r="B165" s="145" t="s">
        <v>68</v>
      </c>
      <c r="C165" s="146"/>
      <c r="D165" s="146"/>
      <c r="E165" s="146"/>
      <c r="F165" s="146"/>
      <c r="G165" s="146"/>
      <c r="H165" s="146"/>
      <c r="I165" s="146"/>
      <c r="J165" s="146"/>
      <c r="K165" s="146"/>
      <c r="L165" s="146"/>
      <c r="M165" s="146"/>
      <c r="N165" s="146"/>
      <c r="O165" s="146"/>
      <c r="P165" s="146"/>
      <c r="Q165" s="146"/>
      <c r="R165" s="146"/>
      <c r="S165" s="31"/>
    </row>
  </sheetData>
  <sheetProtection algorithmName="SHA-512" hashValue="h8xCLu8gQkwfQqnph27SiXp2mizFvIzd4mByVyd8cabAvW7c3W4Wl4gUx9EOV4HOcYOy47UHye8NBns/Z5SBHA==" saltValue="G7XqQTraTk6q0jPgWSNCIg==" spinCount="100000" sheet="1" selectLockedCells="1"/>
  <dataConsolidate/>
  <mergeCells count="428">
    <mergeCell ref="D36:D39"/>
    <mergeCell ref="C36:C39"/>
    <mergeCell ref="B36:B39"/>
    <mergeCell ref="A31:A39"/>
    <mergeCell ref="J31:S31"/>
    <mergeCell ref="J35:S35"/>
    <mergeCell ref="J36:S36"/>
    <mergeCell ref="J37:S37"/>
    <mergeCell ref="E31:E33"/>
    <mergeCell ref="F31:G33"/>
    <mergeCell ref="H31:I33"/>
    <mergeCell ref="B34:B35"/>
    <mergeCell ref="C34:C35"/>
    <mergeCell ref="D34:D35"/>
    <mergeCell ref="E34:E35"/>
    <mergeCell ref="F34:G35"/>
    <mergeCell ref="H34:I35"/>
    <mergeCell ref="J24:S24"/>
    <mergeCell ref="J26:S26"/>
    <mergeCell ref="D164:K164"/>
    <mergeCell ref="B165:R165"/>
    <mergeCell ref="J135:S135"/>
    <mergeCell ref="J136:S136"/>
    <mergeCell ref="J137:S137"/>
    <mergeCell ref="J154:S154"/>
    <mergeCell ref="E151:E152"/>
    <mergeCell ref="F151:G152"/>
    <mergeCell ref="H151:I152"/>
    <mergeCell ref="J139:S139"/>
    <mergeCell ref="J140:S140"/>
    <mergeCell ref="J141:S141"/>
    <mergeCell ref="J138:S138"/>
    <mergeCell ref="C161:E161"/>
    <mergeCell ref="J161:R161"/>
    <mergeCell ref="D162:L162"/>
    <mergeCell ref="D163:K163"/>
    <mergeCell ref="J38:S38"/>
    <mergeCell ref="J39:S39"/>
    <mergeCell ref="H36:I39"/>
    <mergeCell ref="F36:G39"/>
    <mergeCell ref="E36:E39"/>
    <mergeCell ref="H147:I147"/>
    <mergeCell ref="D135:D137"/>
    <mergeCell ref="E135:E137"/>
    <mergeCell ref="F135:G137"/>
    <mergeCell ref="H135:I137"/>
    <mergeCell ref="B138:B139"/>
    <mergeCell ref="C138:C139"/>
    <mergeCell ref="D138:D139"/>
    <mergeCell ref="E138:E139"/>
    <mergeCell ref="F138:G139"/>
    <mergeCell ref="H138:I139"/>
    <mergeCell ref="F145:I145"/>
    <mergeCell ref="B135:B137"/>
    <mergeCell ref="C135:C137"/>
    <mergeCell ref="A119:A121"/>
    <mergeCell ref="B119:C121"/>
    <mergeCell ref="D119:E119"/>
    <mergeCell ref="F119:I119"/>
    <mergeCell ref="B132:C134"/>
    <mergeCell ref="D132:E132"/>
    <mergeCell ref="F132:I132"/>
    <mergeCell ref="J132:S134"/>
    <mergeCell ref="F133:G133"/>
    <mergeCell ref="H133:I133"/>
    <mergeCell ref="F134:G134"/>
    <mergeCell ref="H134:I134"/>
    <mergeCell ref="H127:I130"/>
    <mergeCell ref="F127:G130"/>
    <mergeCell ref="E127:E130"/>
    <mergeCell ref="D127:D130"/>
    <mergeCell ref="A132:A134"/>
    <mergeCell ref="J123:S123"/>
    <mergeCell ref="J124:S124"/>
    <mergeCell ref="H99:I100"/>
    <mergeCell ref="H101:I104"/>
    <mergeCell ref="F101:G104"/>
    <mergeCell ref="D125:D126"/>
    <mergeCell ref="E125:E126"/>
    <mergeCell ref="F125:G126"/>
    <mergeCell ref="H125:I126"/>
    <mergeCell ref="A118:S118"/>
    <mergeCell ref="J128:S128"/>
    <mergeCell ref="A106:A108"/>
    <mergeCell ref="B125:B126"/>
    <mergeCell ref="C125:C126"/>
    <mergeCell ref="J112:S112"/>
    <mergeCell ref="J113:S113"/>
    <mergeCell ref="J102:S102"/>
    <mergeCell ref="B109:B111"/>
    <mergeCell ref="C109:C111"/>
    <mergeCell ref="D109:D111"/>
    <mergeCell ref="E109:E111"/>
    <mergeCell ref="F109:G111"/>
    <mergeCell ref="H109:I111"/>
    <mergeCell ref="E101:E104"/>
    <mergeCell ref="D101:D104"/>
    <mergeCell ref="C101:C104"/>
    <mergeCell ref="J50:S50"/>
    <mergeCell ref="B57:B59"/>
    <mergeCell ref="C57:C59"/>
    <mergeCell ref="D57:D59"/>
    <mergeCell ref="E57:E59"/>
    <mergeCell ref="F57:G59"/>
    <mergeCell ref="H57:I59"/>
    <mergeCell ref="B60:B61"/>
    <mergeCell ref="C60:C61"/>
    <mergeCell ref="D60:D61"/>
    <mergeCell ref="E60:E61"/>
    <mergeCell ref="F60:G61"/>
    <mergeCell ref="H60:I61"/>
    <mergeCell ref="J60:S60"/>
    <mergeCell ref="J61:S61"/>
    <mergeCell ref="J58:S58"/>
    <mergeCell ref="J101:S101"/>
    <mergeCell ref="B99:B100"/>
    <mergeCell ref="C99:C100"/>
    <mergeCell ref="C96:C98"/>
    <mergeCell ref="D96:D98"/>
    <mergeCell ref="A157:S157"/>
    <mergeCell ref="A144:S144"/>
    <mergeCell ref="C159:E159"/>
    <mergeCell ref="J159:R159"/>
    <mergeCell ref="A145:A147"/>
    <mergeCell ref="B145:C147"/>
    <mergeCell ref="D145:E145"/>
    <mergeCell ref="J145:S147"/>
    <mergeCell ref="F146:G146"/>
    <mergeCell ref="H146:I146"/>
    <mergeCell ref="F147:G147"/>
    <mergeCell ref="C127:C130"/>
    <mergeCell ref="B127:B130"/>
    <mergeCell ref="J119:S121"/>
    <mergeCell ref="F120:G120"/>
    <mergeCell ref="H120:I120"/>
    <mergeCell ref="F121:G121"/>
    <mergeCell ref="H121:I121"/>
    <mergeCell ref="J122:S122"/>
    <mergeCell ref="C160:E160"/>
    <mergeCell ref="J160:R160"/>
    <mergeCell ref="J151:S151"/>
    <mergeCell ref="J152:S152"/>
    <mergeCell ref="J153:S153"/>
    <mergeCell ref="J148:S148"/>
    <mergeCell ref="J149:S149"/>
    <mergeCell ref="J150:S150"/>
    <mergeCell ref="B148:B150"/>
    <mergeCell ref="C148:C150"/>
    <mergeCell ref="D148:D150"/>
    <mergeCell ref="E148:E150"/>
    <mergeCell ref="H148:I150"/>
    <mergeCell ref="B151:B152"/>
    <mergeCell ref="C151:C152"/>
    <mergeCell ref="D151:D152"/>
    <mergeCell ref="F148:G150"/>
    <mergeCell ref="H153:I156"/>
    <mergeCell ref="F153:G156"/>
    <mergeCell ref="E153:E156"/>
    <mergeCell ref="D153:D156"/>
    <mergeCell ref="C153:C156"/>
    <mergeCell ref="B153:B156"/>
    <mergeCell ref="J114:S114"/>
    <mergeCell ref="C112:C113"/>
    <mergeCell ref="D112:D113"/>
    <mergeCell ref="E112:E113"/>
    <mergeCell ref="F112:G113"/>
    <mergeCell ref="H112:I113"/>
    <mergeCell ref="J115:S115"/>
    <mergeCell ref="A70:A78"/>
    <mergeCell ref="J70:S70"/>
    <mergeCell ref="J71:S71"/>
    <mergeCell ref="A93:A95"/>
    <mergeCell ref="B93:C95"/>
    <mergeCell ref="D93:E93"/>
    <mergeCell ref="F93:I93"/>
    <mergeCell ref="A96:A102"/>
    <mergeCell ref="J93:S95"/>
    <mergeCell ref="F94:G94"/>
    <mergeCell ref="H94:I94"/>
    <mergeCell ref="F95:G95"/>
    <mergeCell ref="H95:I95"/>
    <mergeCell ref="J96:S96"/>
    <mergeCell ref="J97:S97"/>
    <mergeCell ref="J98:S98"/>
    <mergeCell ref="B96:B98"/>
    <mergeCell ref="E96:E98"/>
    <mergeCell ref="F96:G98"/>
    <mergeCell ref="H96:I98"/>
    <mergeCell ref="J99:S99"/>
    <mergeCell ref="J100:S100"/>
    <mergeCell ref="J76:S76"/>
    <mergeCell ref="J77:S77"/>
    <mergeCell ref="J78:S78"/>
    <mergeCell ref="H75:I78"/>
    <mergeCell ref="F75:G78"/>
    <mergeCell ref="E75:E78"/>
    <mergeCell ref="J90:S90"/>
    <mergeCell ref="J91:S91"/>
    <mergeCell ref="H88:I91"/>
    <mergeCell ref="F88:G91"/>
    <mergeCell ref="E88:E91"/>
    <mergeCell ref="A92:S92"/>
    <mergeCell ref="A83:A91"/>
    <mergeCell ref="H86:I87"/>
    <mergeCell ref="J89:S89"/>
    <mergeCell ref="J86:S86"/>
    <mergeCell ref="D99:D100"/>
    <mergeCell ref="E99:E100"/>
    <mergeCell ref="F99:G100"/>
    <mergeCell ref="D75:D78"/>
    <mergeCell ref="C75:C78"/>
    <mergeCell ref="B75:B78"/>
    <mergeCell ref="J75:S75"/>
    <mergeCell ref="A80:A82"/>
    <mergeCell ref="B80:C82"/>
    <mergeCell ref="D80:E80"/>
    <mergeCell ref="F80:I80"/>
    <mergeCell ref="J80:S82"/>
    <mergeCell ref="F81:G81"/>
    <mergeCell ref="H81:I81"/>
    <mergeCell ref="F82:G82"/>
    <mergeCell ref="H82:I82"/>
    <mergeCell ref="A67:A69"/>
    <mergeCell ref="B67:C69"/>
    <mergeCell ref="D67:E67"/>
    <mergeCell ref="F67:I67"/>
    <mergeCell ref="J67:S69"/>
    <mergeCell ref="F68:G68"/>
    <mergeCell ref="H68:I68"/>
    <mergeCell ref="F69:G69"/>
    <mergeCell ref="H69:I69"/>
    <mergeCell ref="F47:G48"/>
    <mergeCell ref="H47:I48"/>
    <mergeCell ref="A54:A56"/>
    <mergeCell ref="B54:C56"/>
    <mergeCell ref="D54:E54"/>
    <mergeCell ref="F54:I54"/>
    <mergeCell ref="F55:G55"/>
    <mergeCell ref="H55:I55"/>
    <mergeCell ref="F56:G56"/>
    <mergeCell ref="H56:I56"/>
    <mergeCell ref="J23:S23"/>
    <mergeCell ref="B31:B33"/>
    <mergeCell ref="C31:C33"/>
    <mergeCell ref="D31:D33"/>
    <mergeCell ref="A17:A26"/>
    <mergeCell ref="B22:B26"/>
    <mergeCell ref="E2:M2"/>
    <mergeCell ref="D5:N5"/>
    <mergeCell ref="M8:S8"/>
    <mergeCell ref="D9:J9"/>
    <mergeCell ref="J19:S19"/>
    <mergeCell ref="J20:S20"/>
    <mergeCell ref="J21:S21"/>
    <mergeCell ref="H20:I21"/>
    <mergeCell ref="A14:A16"/>
    <mergeCell ref="B14:C16"/>
    <mergeCell ref="D14:E14"/>
    <mergeCell ref="F14:I14"/>
    <mergeCell ref="J14:S16"/>
    <mergeCell ref="F15:G15"/>
    <mergeCell ref="H15:I15"/>
    <mergeCell ref="F16:G16"/>
    <mergeCell ref="H16:I16"/>
    <mergeCell ref="J17:S17"/>
    <mergeCell ref="J18:S18"/>
    <mergeCell ref="J22:S22"/>
    <mergeCell ref="J32:S32"/>
    <mergeCell ref="J33:S33"/>
    <mergeCell ref="J34:S34"/>
    <mergeCell ref="J28:S30"/>
    <mergeCell ref="J54:S56"/>
    <mergeCell ref="A40:S40"/>
    <mergeCell ref="B17:B19"/>
    <mergeCell ref="C17:C19"/>
    <mergeCell ref="D17:D19"/>
    <mergeCell ref="E17:E19"/>
    <mergeCell ref="F17:G19"/>
    <mergeCell ref="H17:I19"/>
    <mergeCell ref="B20:B21"/>
    <mergeCell ref="F41:I41"/>
    <mergeCell ref="J41:S43"/>
    <mergeCell ref="F42:G42"/>
    <mergeCell ref="H42:I42"/>
    <mergeCell ref="F43:G43"/>
    <mergeCell ref="H43:I43"/>
    <mergeCell ref="J44:S44"/>
    <mergeCell ref="J45:S45"/>
    <mergeCell ref="D28:E28"/>
    <mergeCell ref="F28:I28"/>
    <mergeCell ref="F29:G29"/>
    <mergeCell ref="H29:I29"/>
    <mergeCell ref="F30:G30"/>
    <mergeCell ref="H30:I30"/>
    <mergeCell ref="J59:S59"/>
    <mergeCell ref="J83:S83"/>
    <mergeCell ref="J84:S84"/>
    <mergeCell ref="A66:S66"/>
    <mergeCell ref="J46:S46"/>
    <mergeCell ref="B44:B46"/>
    <mergeCell ref="C44:C46"/>
    <mergeCell ref="D44:D46"/>
    <mergeCell ref="E44:E46"/>
    <mergeCell ref="F44:G46"/>
    <mergeCell ref="H44:I46"/>
    <mergeCell ref="J47:S47"/>
    <mergeCell ref="J48:S48"/>
    <mergeCell ref="J49:S49"/>
    <mergeCell ref="B47:B48"/>
    <mergeCell ref="C47:C48"/>
    <mergeCell ref="D47:D48"/>
    <mergeCell ref="E47:E48"/>
    <mergeCell ref="J64:S64"/>
    <mergeCell ref="C20:C21"/>
    <mergeCell ref="D20:D21"/>
    <mergeCell ref="E20:E21"/>
    <mergeCell ref="F20:G21"/>
    <mergeCell ref="A41:A43"/>
    <mergeCell ref="B41:C43"/>
    <mergeCell ref="D41:E41"/>
    <mergeCell ref="J51:S51"/>
    <mergeCell ref="J52:S52"/>
    <mergeCell ref="A44:A52"/>
    <mergeCell ref="B49:B52"/>
    <mergeCell ref="C49:C52"/>
    <mergeCell ref="D49:D52"/>
    <mergeCell ref="E49:E52"/>
    <mergeCell ref="F49:G52"/>
    <mergeCell ref="H49:I52"/>
    <mergeCell ref="C22:C26"/>
    <mergeCell ref="D22:D26"/>
    <mergeCell ref="E22:E26"/>
    <mergeCell ref="F22:G26"/>
    <mergeCell ref="H22:I26"/>
    <mergeCell ref="J25:S25"/>
    <mergeCell ref="A28:A30"/>
    <mergeCell ref="B28:C30"/>
    <mergeCell ref="J65:S65"/>
    <mergeCell ref="A57:A65"/>
    <mergeCell ref="B62:B65"/>
    <mergeCell ref="C62:C65"/>
    <mergeCell ref="D62:D65"/>
    <mergeCell ref="E62:E65"/>
    <mergeCell ref="F62:G65"/>
    <mergeCell ref="H62:I65"/>
    <mergeCell ref="J57:S57"/>
    <mergeCell ref="J63:S63"/>
    <mergeCell ref="J62:S62"/>
    <mergeCell ref="J72:S72"/>
    <mergeCell ref="B70:B72"/>
    <mergeCell ref="C70:C72"/>
    <mergeCell ref="D70:D72"/>
    <mergeCell ref="E70:E72"/>
    <mergeCell ref="F70:G72"/>
    <mergeCell ref="H70:I72"/>
    <mergeCell ref="J73:S73"/>
    <mergeCell ref="J74:S74"/>
    <mergeCell ref="E73:E74"/>
    <mergeCell ref="F73:G74"/>
    <mergeCell ref="H73:I74"/>
    <mergeCell ref="B73:B74"/>
    <mergeCell ref="C73:C74"/>
    <mergeCell ref="D73:D74"/>
    <mergeCell ref="D88:D91"/>
    <mergeCell ref="C88:C91"/>
    <mergeCell ref="B88:B91"/>
    <mergeCell ref="J85:S85"/>
    <mergeCell ref="B83:B85"/>
    <mergeCell ref="C83:C85"/>
    <mergeCell ref="D83:D85"/>
    <mergeCell ref="E83:E85"/>
    <mergeCell ref="F83:G85"/>
    <mergeCell ref="H83:I85"/>
    <mergeCell ref="B86:B87"/>
    <mergeCell ref="C86:C87"/>
    <mergeCell ref="D86:D87"/>
    <mergeCell ref="E86:E87"/>
    <mergeCell ref="F86:G87"/>
    <mergeCell ref="J87:S87"/>
    <mergeCell ref="J88:S88"/>
    <mergeCell ref="J103:S103"/>
    <mergeCell ref="J104:S104"/>
    <mergeCell ref="H114:I117"/>
    <mergeCell ref="F114:G117"/>
    <mergeCell ref="E114:E117"/>
    <mergeCell ref="D114:D117"/>
    <mergeCell ref="C114:C117"/>
    <mergeCell ref="B114:B117"/>
    <mergeCell ref="A109:A117"/>
    <mergeCell ref="J116:S116"/>
    <mergeCell ref="J117:S117"/>
    <mergeCell ref="J109:S109"/>
    <mergeCell ref="J110:S110"/>
    <mergeCell ref="J111:S111"/>
    <mergeCell ref="B106:C108"/>
    <mergeCell ref="D106:E106"/>
    <mergeCell ref="F106:I106"/>
    <mergeCell ref="J106:S108"/>
    <mergeCell ref="F107:G107"/>
    <mergeCell ref="H107:I107"/>
    <mergeCell ref="F108:G108"/>
    <mergeCell ref="H108:I108"/>
    <mergeCell ref="B101:B104"/>
    <mergeCell ref="B112:B113"/>
    <mergeCell ref="A148:A156"/>
    <mergeCell ref="J155:S155"/>
    <mergeCell ref="J156:S156"/>
    <mergeCell ref="A122:A130"/>
    <mergeCell ref="J129:S129"/>
    <mergeCell ref="J130:S130"/>
    <mergeCell ref="H140:I143"/>
    <mergeCell ref="F140:G143"/>
    <mergeCell ref="E140:E143"/>
    <mergeCell ref="D140:D143"/>
    <mergeCell ref="C140:C143"/>
    <mergeCell ref="B140:B143"/>
    <mergeCell ref="A135:A143"/>
    <mergeCell ref="J142:S142"/>
    <mergeCell ref="J143:S143"/>
    <mergeCell ref="B122:B124"/>
    <mergeCell ref="C122:C124"/>
    <mergeCell ref="D122:D124"/>
    <mergeCell ref="E122:E124"/>
    <mergeCell ref="F122:G124"/>
    <mergeCell ref="H122:I124"/>
    <mergeCell ref="J125:S125"/>
    <mergeCell ref="J126:S126"/>
    <mergeCell ref="J127:S127"/>
  </mergeCells>
  <printOptions horizontalCentered="1"/>
  <pageMargins left="0.19685039370078741" right="0.19685039370078741" top="0.19685039370078741" bottom="0.19685039370078741" header="0.19685039370078741" footer="0.19685039370078741"/>
  <pageSetup scale="23" orientation="landscape" cellComments="asDisplayed" r:id="rId1"/>
  <rowBreaks count="10" manualBreakCount="10">
    <brk id="27" max="16383" man="1"/>
    <brk id="40" max="18" man="1"/>
    <brk id="53" max="16383" man="1"/>
    <brk id="66" max="16383" man="1"/>
    <brk id="79" max="16383" man="1"/>
    <brk id="92" max="18" man="1"/>
    <brk id="105" max="16383" man="1"/>
    <brk id="118" max="18" man="1"/>
    <brk id="131" max="16383" man="1"/>
    <brk id="144"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E010 2023</vt:lpstr>
      <vt:lpstr>'E010 2023'!Área_de_impresión</vt:lpstr>
      <vt:lpstr>'E010 2023'!Títulos_a_imprimir</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JIMENEZ</dc:creator>
  <cp:lastModifiedBy>Ronald Martinez Gomez</cp:lastModifiedBy>
  <cp:lastPrinted>2020-03-20T16:38:12Z</cp:lastPrinted>
  <dcterms:created xsi:type="dcterms:W3CDTF">2019-03-15T18:37:44Z</dcterms:created>
  <dcterms:modified xsi:type="dcterms:W3CDTF">2024-01-04T23:10:14Z</dcterms:modified>
</cp:coreProperties>
</file>